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res-my.sharepoint.com/personal/marieke_eleveld_deltares_nl/Documents/PlasticMonitorWRizka/"/>
    </mc:Choice>
  </mc:AlternateContent>
  <xr:revisionPtr revIDLastSave="29" documentId="8_{F8924BDA-4FB9-4290-90E1-1B61C88130F0}" xr6:coauthVersionLast="45" xr6:coauthVersionMax="45" xr10:uidLastSave="{FBFAA252-18BE-4924-BCB0-AD54EB7FE88B}"/>
  <bookViews>
    <workbookView xWindow="22932" yWindow="-108" windowWidth="23256" windowHeight="12576" xr2:uid="{00000000-000D-0000-FFFF-FFFF00000000}"/>
  </bookViews>
  <sheets>
    <sheet name="DataME" sheetId="1" r:id="rId1"/>
  </sheets>
  <externalReferences>
    <externalReference r:id="rId2"/>
    <externalReference r:id="rId3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89" i="1" l="1"/>
  <c r="Z190" i="1"/>
  <c r="Z191" i="1"/>
  <c r="Z192" i="1"/>
  <c r="Y189" i="1"/>
  <c r="Y190" i="1"/>
  <c r="Y191" i="1"/>
  <c r="Y192" i="1"/>
  <c r="X189" i="1"/>
  <c r="X190" i="1"/>
  <c r="X191" i="1"/>
  <c r="X192" i="1"/>
  <c r="W189" i="1"/>
  <c r="W190" i="1"/>
  <c r="W191" i="1"/>
  <c r="W192" i="1"/>
  <c r="W188" i="1"/>
  <c r="Z139" i="1"/>
  <c r="Z140" i="1"/>
  <c r="Z141" i="1"/>
  <c r="Z142" i="1"/>
  <c r="Z143" i="1"/>
  <c r="Z144" i="1"/>
  <c r="Z145" i="1"/>
  <c r="Z146" i="1"/>
  <c r="Z147" i="1"/>
  <c r="Z138" i="1"/>
  <c r="Y139" i="1"/>
  <c r="Y140" i="1"/>
  <c r="Y141" i="1"/>
  <c r="Y142" i="1"/>
  <c r="Y143" i="1"/>
  <c r="Y144" i="1"/>
  <c r="Y145" i="1"/>
  <c r="Y146" i="1"/>
  <c r="Y147" i="1"/>
  <c r="Y138" i="1"/>
  <c r="X139" i="1"/>
  <c r="X140" i="1"/>
  <c r="X141" i="1"/>
  <c r="X142" i="1"/>
  <c r="X143" i="1"/>
  <c r="X144" i="1"/>
  <c r="X145" i="1"/>
  <c r="X146" i="1"/>
  <c r="X147" i="1"/>
  <c r="X138" i="1"/>
  <c r="Z54" i="1"/>
  <c r="Z55" i="1"/>
  <c r="Z56" i="1"/>
  <c r="Z57" i="1"/>
  <c r="Z58" i="1"/>
  <c r="Z59" i="1"/>
  <c r="Z60" i="1"/>
  <c r="Z61" i="1"/>
  <c r="Z62" i="1"/>
  <c r="Z53" i="1"/>
  <c r="Y54" i="1"/>
  <c r="Y55" i="1"/>
  <c r="Y56" i="1"/>
  <c r="Y57" i="1"/>
  <c r="Y58" i="1"/>
  <c r="Y59" i="1"/>
  <c r="Y60" i="1"/>
  <c r="Y61" i="1"/>
  <c r="Y62" i="1"/>
  <c r="Y53" i="1"/>
  <c r="X54" i="1"/>
  <c r="X55" i="1"/>
  <c r="X56" i="1"/>
  <c r="X57" i="1"/>
  <c r="X58" i="1"/>
  <c r="X59" i="1"/>
  <c r="X60" i="1"/>
  <c r="X61" i="1"/>
  <c r="X62" i="1"/>
  <c r="X53" i="1"/>
  <c r="Z231" i="1" l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6" i="1"/>
  <c r="Z247" i="1"/>
  <c r="Z248" i="1"/>
  <c r="Z249" i="1"/>
  <c r="Z250" i="1"/>
  <c r="Z251" i="1"/>
  <c r="Z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6" i="1"/>
  <c r="Y247" i="1"/>
  <c r="Y248" i="1"/>
  <c r="Y249" i="1"/>
  <c r="Y250" i="1"/>
  <c r="Y251" i="1"/>
  <c r="Y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6" i="1"/>
  <c r="X247" i="1"/>
  <c r="X248" i="1"/>
  <c r="X249" i="1"/>
  <c r="X250" i="1"/>
  <c r="X251" i="1"/>
  <c r="X230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02" i="1"/>
  <c r="Z24" i="1" l="1"/>
  <c r="Z25" i="1"/>
  <c r="Z26" i="1"/>
  <c r="Z27" i="1"/>
  <c r="Z28" i="1"/>
  <c r="Z29" i="1"/>
  <c r="Z23" i="1"/>
  <c r="Z159" i="1"/>
  <c r="Z160" i="1"/>
  <c r="Z161" i="1"/>
  <c r="Z162" i="1"/>
  <c r="Z163" i="1"/>
  <c r="Z164" i="1"/>
  <c r="Z165" i="1"/>
  <c r="Z166" i="1"/>
  <c r="Z158" i="1"/>
  <c r="Z188" i="1"/>
  <c r="Z123" i="1"/>
  <c r="Z124" i="1"/>
  <c r="Z125" i="1"/>
  <c r="Z126" i="1"/>
  <c r="Z127" i="1"/>
  <c r="Z128" i="1"/>
  <c r="Z122" i="1"/>
  <c r="Z101" i="1"/>
  <c r="Z102" i="1"/>
  <c r="Z103" i="1"/>
  <c r="Z104" i="1"/>
  <c r="Z105" i="1"/>
  <c r="Z106" i="1"/>
  <c r="Z107" i="1"/>
  <c r="Z100" i="1"/>
  <c r="Z90" i="1"/>
  <c r="Z89" i="1"/>
  <c r="Z88" i="1"/>
  <c r="Z87" i="1"/>
  <c r="Z86" i="1"/>
  <c r="Z75" i="1"/>
  <c r="Z74" i="1"/>
  <c r="Z73" i="1"/>
  <c r="Z72" i="1"/>
  <c r="Z43" i="1"/>
  <c r="Z42" i="1"/>
  <c r="Z41" i="1"/>
  <c r="Z40" i="1"/>
  <c r="Z39" i="1"/>
  <c r="Z9" i="1"/>
  <c r="Z10" i="1"/>
  <c r="Z11" i="1"/>
  <c r="Z12" i="1"/>
  <c r="Z13" i="1"/>
  <c r="Z8" i="1"/>
  <c r="Y159" i="1"/>
  <c r="Y160" i="1"/>
  <c r="Y161" i="1"/>
  <c r="Y162" i="1"/>
  <c r="Y163" i="1"/>
  <c r="Y164" i="1"/>
  <c r="Y165" i="1"/>
  <c r="Y166" i="1"/>
  <c r="Y158" i="1"/>
  <c r="Y188" i="1"/>
  <c r="Y123" i="1"/>
  <c r="Y124" i="1"/>
  <c r="Y125" i="1"/>
  <c r="Y126" i="1"/>
  <c r="Y127" i="1"/>
  <c r="Y128" i="1"/>
  <c r="Y122" i="1"/>
  <c r="Y101" i="1"/>
  <c r="Y102" i="1"/>
  <c r="Y103" i="1"/>
  <c r="Y104" i="1"/>
  <c r="Y105" i="1"/>
  <c r="Y106" i="1"/>
  <c r="Y107" i="1"/>
  <c r="Y100" i="1"/>
  <c r="Y87" i="1"/>
  <c r="Y88" i="1"/>
  <c r="Y89" i="1"/>
  <c r="Y90" i="1"/>
  <c r="Y86" i="1"/>
  <c r="Y73" i="1"/>
  <c r="Y74" i="1"/>
  <c r="Y75" i="1"/>
  <c r="Y72" i="1"/>
  <c r="Y43" i="1"/>
  <c r="Y42" i="1"/>
  <c r="Y41" i="1"/>
  <c r="Y40" i="1"/>
  <c r="Y39" i="1"/>
  <c r="Y24" i="1"/>
  <c r="Y25" i="1"/>
  <c r="Y26" i="1"/>
  <c r="Y27" i="1"/>
  <c r="Y28" i="1"/>
  <c r="Y29" i="1"/>
  <c r="Y23" i="1"/>
  <c r="Y9" i="1"/>
  <c r="Y10" i="1"/>
  <c r="Y11" i="1"/>
  <c r="Y12" i="1"/>
  <c r="Y13" i="1"/>
  <c r="Y8" i="1"/>
  <c r="X159" i="1"/>
  <c r="X160" i="1"/>
  <c r="X161" i="1"/>
  <c r="X162" i="1"/>
  <c r="X163" i="1"/>
  <c r="X164" i="1"/>
  <c r="X165" i="1"/>
  <c r="X166" i="1"/>
  <c r="X158" i="1"/>
  <c r="X188" i="1"/>
  <c r="X128" i="1"/>
  <c r="X127" i="1"/>
  <c r="X126" i="1"/>
  <c r="X125" i="1"/>
  <c r="X124" i="1"/>
  <c r="X123" i="1"/>
  <c r="X122" i="1"/>
  <c r="X105" i="1"/>
  <c r="X106" i="1"/>
  <c r="X107" i="1"/>
  <c r="X104" i="1"/>
  <c r="X103" i="1"/>
  <c r="X102" i="1"/>
  <c r="X101" i="1"/>
  <c r="X100" i="1"/>
  <c r="X90" i="1"/>
  <c r="X89" i="1"/>
  <c r="X88" i="1"/>
  <c r="X87" i="1"/>
  <c r="X86" i="1"/>
  <c r="X75" i="1"/>
  <c r="X74" i="1"/>
  <c r="X73" i="1"/>
  <c r="X72" i="1"/>
  <c r="X43" i="1"/>
  <c r="X42" i="1"/>
  <c r="X41" i="1"/>
  <c r="X40" i="1"/>
  <c r="X39" i="1"/>
  <c r="X24" i="1"/>
  <c r="X25" i="1"/>
  <c r="X26" i="1"/>
  <c r="X27" i="1"/>
  <c r="X28" i="1"/>
  <c r="X29" i="1"/>
  <c r="X23" i="1"/>
  <c r="X9" i="1"/>
  <c r="X10" i="1"/>
  <c r="X11" i="1"/>
  <c r="X12" i="1"/>
  <c r="X13" i="1"/>
  <c r="X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tc={E896ACDE-BAC1-4F70-BE2F-2090BD64C13F}</author>
    <author>tc={96905462-46E5-46A7-B1D2-B8923A5467CC}</author>
    <author>tc={63176A6E-2CBF-4772-8406-31B797A0937B}</author>
  </authors>
  <commentList>
    <comment ref="W88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higher FDI number than the floating objects</t>
      </text>
    </comment>
    <comment ref="W105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FDI number higher than floating debris</t>
      </text>
    </comment>
    <comment ref="W125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highest FDI number</t>
      </text>
    </comment>
  </commentList>
</comments>
</file>

<file path=xl/sharedStrings.xml><?xml version="1.0" encoding="utf-8"?>
<sst xmlns="http://schemas.openxmlformats.org/spreadsheetml/2006/main" count="796" uniqueCount="117">
  <si>
    <t># SNAP pin export table</t>
  </si>
  <si>
    <t>#</t>
  </si>
  <si>
    <t># Product:</t>
  </si>
  <si>
    <t>S2B_MSIL2A_20210817T025549_N0301_R032_T48MYT_20210817T061058</t>
  </si>
  <si>
    <t># Created on:</t>
  </si>
  <si>
    <t>Wed May 25 10:28:11 ICT 2022</t>
  </si>
  <si>
    <t>B8-(B6+((B11- B6)*1.873015873015873))</t>
  </si>
  <si>
    <t>(B8-B4)/(B8+B4)</t>
  </si>
  <si>
    <t>(B3-B8)/(B3+B8)</t>
  </si>
  <si>
    <t># Wavelength:</t>
  </si>
  <si>
    <t>Name</t>
  </si>
  <si>
    <t>X</t>
  </si>
  <si>
    <t>Y</t>
  </si>
  <si>
    <t>Lon</t>
  </si>
  <si>
    <t>Lat</t>
  </si>
  <si>
    <t>Color</t>
  </si>
  <si>
    <t>Label</t>
  </si>
  <si>
    <t>B1</t>
  </si>
  <si>
    <t>B2</t>
  </si>
  <si>
    <t>B3</t>
  </si>
  <si>
    <t>B4</t>
  </si>
  <si>
    <t>B5</t>
  </si>
  <si>
    <t>B6</t>
  </si>
  <si>
    <t>B7</t>
  </si>
  <si>
    <t>B8</t>
  </si>
  <si>
    <t>B8A</t>
  </si>
  <si>
    <t>B9</t>
  </si>
  <si>
    <t>B11</t>
  </si>
  <si>
    <t>B12</t>
  </si>
  <si>
    <t>Label/Index</t>
  </si>
  <si>
    <t>FDI</t>
  </si>
  <si>
    <t>NDVI</t>
  </si>
  <si>
    <t>NDWI</t>
  </si>
  <si>
    <t>pin_1</t>
  </si>
  <si>
    <t>java.awt.Color[r=0,g=0,b=255]</t>
  </si>
  <si>
    <t>water</t>
  </si>
  <si>
    <t>water1</t>
  </si>
  <si>
    <t>pin_2</t>
  </si>
  <si>
    <t>water hyacinth</t>
  </si>
  <si>
    <t>pin_3</t>
  </si>
  <si>
    <t>pin_4</t>
  </si>
  <si>
    <t>vegetation</t>
  </si>
  <si>
    <t>pin_5</t>
  </si>
  <si>
    <t>bareland</t>
  </si>
  <si>
    <t>bare land</t>
  </si>
  <si>
    <t>pin_6</t>
  </si>
  <si>
    <t>water2</t>
  </si>
  <si>
    <t>S2B_MSIL1C_20210916T025539_N0301_R032_T48MYT_20210916T053657</t>
  </si>
  <si>
    <t>Wed May 25 10:27:44 ICT 2022</t>
  </si>
  <si>
    <t>B10</t>
  </si>
  <si>
    <t>turbid water</t>
  </si>
  <si>
    <t>muddy land</t>
  </si>
  <si>
    <t>turbid water2</t>
  </si>
  <si>
    <t>turbid water3</t>
  </si>
  <si>
    <t>pin_7</t>
  </si>
  <si>
    <t>S2A_MSIL2A_20211021T025751_N0301_R032_T48MYT_20211021T062735</t>
  </si>
  <si>
    <t>Wed May 25 10:27:23 ICT 2022</t>
  </si>
  <si>
    <t>S2A_MSIL2A_20211031T025841_N0301_R032_T48MYT_20211031T061407</t>
  </si>
  <si>
    <t>Wed May 25 14:49:08 ICT 2022</t>
  </si>
  <si>
    <t>Update to 31</t>
  </si>
  <si>
    <t>water upstream</t>
  </si>
  <si>
    <t>water upstream2</t>
  </si>
  <si>
    <t>water upstream3</t>
  </si>
  <si>
    <t>debris1</t>
  </si>
  <si>
    <t>debris2</t>
  </si>
  <si>
    <t>vegatation</t>
  </si>
  <si>
    <t>pin_8</t>
  </si>
  <si>
    <t>vegetation2</t>
  </si>
  <si>
    <t>pin_9</t>
  </si>
  <si>
    <t>water downstream</t>
  </si>
  <si>
    <t>pin_10</t>
  </si>
  <si>
    <t>S2B_MSIL2A_20211125T030029_N0301_R032_T48MYT_20211125T054857</t>
  </si>
  <si>
    <t>Wed May 25 10:26:54 ICT 2022</t>
  </si>
  <si>
    <t>turbid water upstream</t>
  </si>
  <si>
    <t>turbid water downstream</t>
  </si>
  <si>
    <t>floating debris</t>
  </si>
  <si>
    <t>S2B_MSIL2A_20211215T030119_N0301_R032_T48MYT_20211215T050446</t>
  </si>
  <si>
    <t>Wed May 25 10:26:27 ICT 2022</t>
  </si>
  <si>
    <t>floating object1</t>
  </si>
  <si>
    <t>floating debris2</t>
  </si>
  <si>
    <t>S2B_MSIL2A_20220104T030119_N0301_R032_T48MYT_20220104T060125</t>
  </si>
  <si>
    <t>Wed May 25 10:25:57 ICT 2022</t>
  </si>
  <si>
    <t>floating object</t>
  </si>
  <si>
    <t>S2B_MSIL2A_20220124T030009_N0301_R032_T48MYT_20220124T071706</t>
  </si>
  <si>
    <t>Wed May 25 10:25:16 ICT 2022</t>
  </si>
  <si>
    <t>water hyacinth1</t>
  </si>
  <si>
    <t>water hyacinth2</t>
  </si>
  <si>
    <t>foggy water</t>
  </si>
  <si>
    <t>S2A_MSIL2A_20220310T025551_N0400_R032_T48MYT_20220310T065307</t>
  </si>
  <si>
    <t>Wed May 25 14:48:14 ICT 2022</t>
  </si>
  <si>
    <t>debris3</t>
  </si>
  <si>
    <t>water (dark)</t>
  </si>
  <si>
    <t>S2A_MSIL1C_20220320T025551_N0400_R032_T48MYT_20220320T053509</t>
  </si>
  <si>
    <t>Wed May 25 10:21:30 ICT 2022</t>
  </si>
  <si>
    <t>flaoting debris</t>
  </si>
  <si>
    <t>floating debris h1</t>
  </si>
  <si>
    <t>water w glints</t>
  </si>
  <si>
    <t>dark water</t>
  </si>
  <si>
    <t>pin_17</t>
  </si>
  <si>
    <t>pin_18</t>
  </si>
  <si>
    <t>S2A_MSIL1C_20220330T025551_N0400_R032_T48MYT_20220330T054455</t>
  </si>
  <si>
    <t>Wed May 25 10:16:51 ICT 2022</t>
  </si>
  <si>
    <t>Band 10</t>
  </si>
  <si>
    <t>debris</t>
  </si>
  <si>
    <t>pin_1_1</t>
  </si>
  <si>
    <t>pin_4_1</t>
  </si>
  <si>
    <t>Please add #Product and #created in</t>
  </si>
  <si>
    <t>pin_16</t>
  </si>
  <si>
    <t>pin_19</t>
  </si>
  <si>
    <t>land</t>
  </si>
  <si>
    <t>S2A_MSIL2A_20220419T025551_N0400_R032_T48MYT_20220419T070927</t>
  </si>
  <si>
    <t>Wed May 11 09:50:27 ICT 2022</t>
  </si>
  <si>
    <t>hyacinth</t>
  </si>
  <si>
    <t>upstream water</t>
  </si>
  <si>
    <t>upstream sediment</t>
  </si>
  <si>
    <t>hyacinth2</t>
  </si>
  <si>
    <t>dense hyacinth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</si>
</sst>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DF8F0"/>
        <bgColor rgb="FF000000"/>
      </patternFill>
    </fill>
    <fill>
      <patternFill patternType="solid">
        <fgColor rgb="FFEBF7EE"/>
        <bgColor rgb="FF000000"/>
      </patternFill>
    </fill>
    <fill>
      <patternFill patternType="solid">
        <fgColor rgb="FFFDE6E7"/>
        <bgColor rgb="FF000000"/>
      </patternFill>
    </fill>
    <fill>
      <patternFill patternType="solid">
        <fgColor rgb="FFF1F9F3"/>
        <bgColor rgb="FF000000"/>
      </patternFill>
    </fill>
    <fill>
      <patternFill patternType="solid">
        <fgColor rgb="FFE9F6ED"/>
        <bgColor rgb="FF000000"/>
      </patternFill>
    </fill>
    <fill>
      <patternFill patternType="solid">
        <fgColor rgb="FFFEF7F7"/>
        <bgColor rgb="FF000000"/>
      </patternFill>
    </fill>
    <fill>
      <patternFill patternType="solid">
        <fgColor rgb="FFD8EFDE"/>
        <bgColor rgb="FF000000"/>
      </patternFill>
    </fill>
    <fill>
      <patternFill patternType="solid">
        <fgColor rgb="FFFDE6E6"/>
        <bgColor rgb="FF000000"/>
      </patternFill>
    </fill>
    <fill>
      <patternFill patternType="solid">
        <fgColor rgb="FFE9F6EC"/>
        <bgColor rgb="FF000000"/>
      </patternFill>
    </fill>
    <fill>
      <patternFill patternType="solid">
        <fgColor rgb="FFC8E8D0"/>
        <bgColor rgb="FF000000"/>
      </patternFill>
    </fill>
    <fill>
      <patternFill patternType="solid">
        <fgColor rgb="FFFDD5D6"/>
        <bgColor rgb="FF000000"/>
      </patternFill>
    </fill>
    <fill>
      <patternFill patternType="solid">
        <fgColor rgb="FFD9EFDF"/>
        <bgColor rgb="FF000000"/>
      </patternFill>
    </fill>
    <fill>
      <patternFill patternType="solid">
        <fgColor rgb="FFFDE7E7"/>
        <bgColor rgb="FF000000"/>
      </patternFill>
    </fill>
    <fill>
      <patternFill patternType="solid">
        <fgColor rgb="FFE7F5EB"/>
        <bgColor rgb="FF000000"/>
      </patternFill>
    </fill>
    <fill>
      <patternFill patternType="solid">
        <fgColor rgb="FFBAE3C5"/>
        <bgColor rgb="FF000000"/>
      </patternFill>
    </fill>
    <fill>
      <patternFill patternType="solid">
        <fgColor rgb="FFFCCACB"/>
        <bgColor rgb="FF000000"/>
      </patternFill>
    </fill>
    <fill>
      <patternFill patternType="solid">
        <fgColor rgb="FFE5F5E9"/>
        <bgColor rgb="FF000000"/>
      </patternFill>
    </fill>
    <fill>
      <patternFill patternType="solid">
        <fgColor rgb="FFB9E2C4"/>
        <bgColor rgb="FF000000"/>
      </patternFill>
    </fill>
    <fill>
      <patternFill patternType="solid">
        <fgColor rgb="FFFCC7C7"/>
        <bgColor rgb="FF000000"/>
      </patternFill>
    </fill>
    <fill>
      <patternFill patternType="solid">
        <fgColor rgb="FFDFF2E4"/>
        <bgColor rgb="FF000000"/>
      </patternFill>
    </fill>
    <fill>
      <patternFill patternType="solid">
        <fgColor rgb="FFACDDB9"/>
        <bgColor rgb="FF000000"/>
      </patternFill>
    </fill>
    <fill>
      <patternFill patternType="solid">
        <fgColor rgb="FFFBBCBD"/>
        <bgColor rgb="FF000000"/>
      </patternFill>
    </fill>
    <fill>
      <patternFill patternType="solid">
        <fgColor rgb="FFE0F2E4"/>
        <bgColor rgb="FF000000"/>
      </patternFill>
    </fill>
    <fill>
      <patternFill patternType="solid">
        <fgColor rgb="FFB0DEBC"/>
        <bgColor rgb="FF000000"/>
      </patternFill>
    </fill>
    <fill>
      <patternFill patternType="solid">
        <fgColor rgb="FFFCC0C1"/>
        <bgColor rgb="FF000000"/>
      </patternFill>
    </fill>
    <fill>
      <patternFill patternType="solid">
        <fgColor rgb="FFDAF0E0"/>
        <bgColor rgb="FF000000"/>
      </patternFill>
    </fill>
    <fill>
      <patternFill patternType="solid">
        <fgColor rgb="FFA1D8AF"/>
        <bgColor rgb="FF000000"/>
      </patternFill>
    </fill>
    <fill>
      <patternFill patternType="solid">
        <fgColor rgb="FFFBB4B5"/>
        <bgColor rgb="FF000000"/>
      </patternFill>
    </fill>
    <fill>
      <patternFill patternType="solid">
        <fgColor rgb="FFE0F2E5"/>
        <bgColor rgb="FF000000"/>
      </patternFill>
    </fill>
    <fill>
      <patternFill patternType="solid">
        <fgColor rgb="FFFBBDBE"/>
        <bgColor rgb="FF000000"/>
      </patternFill>
    </fill>
    <fill>
      <patternFill patternType="solid">
        <fgColor rgb="FFE1F3E5"/>
        <bgColor rgb="FF000000"/>
      </patternFill>
    </fill>
    <fill>
      <patternFill patternType="solid">
        <fgColor rgb="FFB5E1C1"/>
        <bgColor rgb="FF000000"/>
      </patternFill>
    </fill>
    <fill>
      <patternFill patternType="solid">
        <fgColor rgb="FFFCC2C3"/>
        <bgColor rgb="FF000000"/>
      </patternFill>
    </fill>
    <fill>
      <patternFill patternType="solid">
        <fgColor rgb="FFF7FCF8"/>
        <bgColor rgb="FF000000"/>
      </patternFill>
    </fill>
    <fill>
      <patternFill patternType="solid">
        <fgColor rgb="FFFEEDED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14" fillId="33" borderId="0" xfId="0" applyFont="1" applyFill="1"/>
    <xf numFmtId="0" fontId="18" fillId="0" borderId="0" xfId="0" applyFont="1"/>
    <xf numFmtId="0" fontId="18" fillId="0" borderId="12" xfId="0" applyFont="1" applyBorder="1"/>
    <xf numFmtId="165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11" xfId="0" applyNumberFormat="1" applyBorder="1"/>
    <xf numFmtId="165" fontId="18" fillId="34" borderId="12" xfId="0" applyNumberFormat="1" applyFont="1" applyFill="1" applyBorder="1"/>
    <xf numFmtId="165" fontId="18" fillId="35" borderId="12" xfId="0" applyNumberFormat="1" applyFont="1" applyFill="1" applyBorder="1"/>
    <xf numFmtId="165" fontId="18" fillId="36" borderId="12" xfId="0" applyNumberFormat="1" applyFont="1" applyFill="1" applyBorder="1"/>
    <xf numFmtId="165" fontId="18" fillId="37" borderId="0" xfId="0" applyNumberFormat="1" applyFont="1" applyFill="1"/>
    <xf numFmtId="165" fontId="18" fillId="38" borderId="0" xfId="0" applyNumberFormat="1" applyFont="1" applyFill="1"/>
    <xf numFmtId="165" fontId="18" fillId="39" borderId="0" xfId="0" applyNumberFormat="1" applyFont="1" applyFill="1"/>
    <xf numFmtId="165" fontId="18" fillId="34" borderId="0" xfId="0" applyNumberFormat="1" applyFont="1" applyFill="1"/>
    <xf numFmtId="165" fontId="18" fillId="40" borderId="0" xfId="0" applyNumberFormat="1" applyFont="1" applyFill="1"/>
    <xf numFmtId="165" fontId="18" fillId="41" borderId="0" xfId="0" applyNumberFormat="1" applyFont="1" applyFill="1"/>
    <xf numFmtId="165" fontId="18" fillId="42" borderId="0" xfId="0" applyNumberFormat="1" applyFont="1" applyFill="1"/>
    <xf numFmtId="165" fontId="18" fillId="43" borderId="0" xfId="0" applyNumberFormat="1" applyFont="1" applyFill="1"/>
    <xf numFmtId="165" fontId="18" fillId="44" borderId="0" xfId="0" applyNumberFormat="1" applyFont="1" applyFill="1"/>
    <xf numFmtId="165" fontId="18" fillId="45" borderId="0" xfId="0" applyNumberFormat="1" applyFont="1" applyFill="1"/>
    <xf numFmtId="165" fontId="18" fillId="46" borderId="0" xfId="0" applyNumberFormat="1" applyFont="1" applyFill="1"/>
    <xf numFmtId="165" fontId="18" fillId="47" borderId="0" xfId="0" applyNumberFormat="1" applyFont="1" applyFill="1"/>
    <xf numFmtId="165" fontId="18" fillId="48" borderId="0" xfId="0" applyNumberFormat="1" applyFont="1" applyFill="1"/>
    <xf numFmtId="165" fontId="18" fillId="49" borderId="0" xfId="0" applyNumberFormat="1" applyFont="1" applyFill="1"/>
    <xf numFmtId="165" fontId="18" fillId="50" borderId="0" xfId="0" applyNumberFormat="1" applyFont="1" applyFill="1"/>
    <xf numFmtId="165" fontId="18" fillId="51" borderId="0" xfId="0" applyNumberFormat="1" applyFont="1" applyFill="1"/>
    <xf numFmtId="165" fontId="18" fillId="52" borderId="0" xfId="0" applyNumberFormat="1" applyFont="1" applyFill="1"/>
    <xf numFmtId="165" fontId="18" fillId="53" borderId="0" xfId="0" applyNumberFormat="1" applyFont="1" applyFill="1"/>
    <xf numFmtId="165" fontId="18" fillId="54" borderId="0" xfId="0" applyNumberFormat="1" applyFont="1" applyFill="1"/>
    <xf numFmtId="165" fontId="18" fillId="55" borderId="0" xfId="0" applyNumberFormat="1" applyFont="1" applyFill="1"/>
    <xf numFmtId="165" fontId="18" fillId="56" borderId="0" xfId="0" applyNumberFormat="1" applyFont="1" applyFill="1"/>
    <xf numFmtId="165" fontId="18" fillId="57" borderId="0" xfId="0" applyNumberFormat="1" applyFont="1" applyFill="1"/>
    <xf numFmtId="165" fontId="18" fillId="58" borderId="0" xfId="0" applyNumberFormat="1" applyFont="1" applyFill="1"/>
    <xf numFmtId="165" fontId="18" fillId="59" borderId="0" xfId="0" applyNumberFormat="1" applyFont="1" applyFill="1"/>
    <xf numFmtId="165" fontId="18" fillId="60" borderId="0" xfId="0" applyNumberFormat="1" applyFont="1" applyFill="1"/>
    <xf numFmtId="165" fontId="18" fillId="61" borderId="0" xfId="0" applyNumberFormat="1" applyFont="1" applyFill="1"/>
    <xf numFmtId="165" fontId="18" fillId="62" borderId="0" xfId="0" applyNumberFormat="1" applyFont="1" applyFill="1"/>
    <xf numFmtId="165" fontId="18" fillId="63" borderId="0" xfId="0" applyNumberFormat="1" applyFont="1" applyFill="1"/>
    <xf numFmtId="165" fontId="18" fillId="64" borderId="0" xfId="0" applyNumberFormat="1" applyFont="1" applyFill="1"/>
    <xf numFmtId="165" fontId="18" fillId="65" borderId="0" xfId="0" applyNumberFormat="1" applyFont="1" applyFill="1"/>
    <xf numFmtId="165" fontId="18" fillId="66" borderId="0" xfId="0" applyNumberFormat="1" applyFont="1" applyFill="1"/>
    <xf numFmtId="165" fontId="0" fillId="0" borderId="10" xfId="0" applyNumberFormat="1" applyBorder="1"/>
    <xf numFmtId="165" fontId="18" fillId="67" borderId="12" xfId="0" applyNumberFormat="1" applyFont="1" applyFill="1" applyBorder="1"/>
    <xf numFmtId="165" fontId="18" fillId="68" borderId="12" xfId="0" applyNumberFormat="1" applyFont="1" applyFill="1" applyBorder="1"/>
    <xf numFmtId="165" fontId="18" fillId="64" borderId="12" xfId="0" applyNumberFormat="1" applyFont="1" applyFill="1" applyBorder="1"/>
    <xf numFmtId="0" fontId="18" fillId="0" borderId="0" xfId="0" applyFont="1" applyFill="1" applyBorder="1" applyAlignment="1"/>
    <xf numFmtId="0" fontId="0" fillId="0" borderId="12" xfId="0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18" fillId="0" borderId="1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0888233942825"/>
          <c:y val="6.8103367548487712E-2"/>
          <c:w val="0.60012375548028551"/>
          <c:h val="0.77371164286675254"/>
        </c:manualLayout>
      </c:layout>
      <c:lineChart>
        <c:grouping val="standard"/>
        <c:varyColors val="0"/>
        <c:ser>
          <c:idx val="0"/>
          <c:order val="0"/>
          <c:tx>
            <c:strRef>
              <c:f>DataME!$G$8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DataME!$H$6:$S$6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DataME!$H$8:$S$8</c:f>
              <c:numCache>
                <c:formatCode>General</c:formatCode>
                <c:ptCount val="12"/>
                <c:pt idx="0">
                  <c:v>2.8899999999999999E-2</c:v>
                </c:pt>
                <c:pt idx="1">
                  <c:v>3.1899999999999998E-2</c:v>
                </c:pt>
                <c:pt idx="2">
                  <c:v>3.4099999999999998E-2</c:v>
                </c:pt>
                <c:pt idx="3">
                  <c:v>2.1999999999999999E-2</c:v>
                </c:pt>
                <c:pt idx="4">
                  <c:v>3.1600000000000003E-2</c:v>
                </c:pt>
                <c:pt idx="5">
                  <c:v>2.4500000000000001E-2</c:v>
                </c:pt>
                <c:pt idx="6">
                  <c:v>2.4299999999999999E-2</c:v>
                </c:pt>
                <c:pt idx="7">
                  <c:v>1.9300000000000001E-2</c:v>
                </c:pt>
                <c:pt idx="8">
                  <c:v>1.6400000000000001E-2</c:v>
                </c:pt>
                <c:pt idx="9">
                  <c:v>1.32E-2</c:v>
                </c:pt>
                <c:pt idx="10">
                  <c:v>9.1000000000000004E-3</c:v>
                </c:pt>
                <c:pt idx="11">
                  <c:v>7.7999999999999996E-3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3CF-4E42-8FC3-741621552029}"/>
            </c:ext>
          </c:extLst>
        </c:ser>
        <c:ser>
          <c:idx val="1"/>
          <c:order val="1"/>
          <c:tx>
            <c:strRef>
              <c:f>DataME!$G$9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DataME!$H$9:$S$9</c:f>
              <c:numCache>
                <c:formatCode>General</c:formatCode>
                <c:ptCount val="12"/>
                <c:pt idx="0">
                  <c:v>2.7699999999999999E-2</c:v>
                </c:pt>
                <c:pt idx="1">
                  <c:v>3.6299999999999999E-2</c:v>
                </c:pt>
                <c:pt idx="2">
                  <c:v>5.3699999999999998E-2</c:v>
                </c:pt>
                <c:pt idx="3">
                  <c:v>2.9399999999999999E-2</c:v>
                </c:pt>
                <c:pt idx="4">
                  <c:v>8.0799999999999997E-2</c:v>
                </c:pt>
                <c:pt idx="5">
                  <c:v>0.27389999999999998</c:v>
                </c:pt>
                <c:pt idx="6">
                  <c:v>0.33910000000000001</c:v>
                </c:pt>
                <c:pt idx="7">
                  <c:v>0.34100000000000003</c:v>
                </c:pt>
                <c:pt idx="8">
                  <c:v>0.36170000000000002</c:v>
                </c:pt>
                <c:pt idx="9">
                  <c:v>0.35470000000000002</c:v>
                </c:pt>
                <c:pt idx="10">
                  <c:v>0.1109</c:v>
                </c:pt>
                <c:pt idx="11">
                  <c:v>4.82E-2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3CF-4E42-8FC3-741621552029}"/>
            </c:ext>
          </c:extLst>
        </c:ser>
        <c:ser>
          <c:idx val="2"/>
          <c:order val="2"/>
          <c:tx>
            <c:strRef>
              <c:f>DataME!$G$10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DataME!$H$10:$S$10</c:f>
              <c:numCache>
                <c:formatCode>General</c:formatCode>
                <c:ptCount val="12"/>
                <c:pt idx="0">
                  <c:v>2.75E-2</c:v>
                </c:pt>
                <c:pt idx="1">
                  <c:v>3.49E-2</c:v>
                </c:pt>
                <c:pt idx="2">
                  <c:v>5.3499999999999999E-2</c:v>
                </c:pt>
                <c:pt idx="3">
                  <c:v>2.8899999999999999E-2</c:v>
                </c:pt>
                <c:pt idx="4">
                  <c:v>8.0699999999999994E-2</c:v>
                </c:pt>
                <c:pt idx="5">
                  <c:v>0.27800000000000002</c:v>
                </c:pt>
                <c:pt idx="6">
                  <c:v>0.3448</c:v>
                </c:pt>
                <c:pt idx="7">
                  <c:v>0.33710000000000001</c:v>
                </c:pt>
                <c:pt idx="8">
                  <c:v>0.36359999999999998</c:v>
                </c:pt>
                <c:pt idx="9">
                  <c:v>0.36270000000000002</c:v>
                </c:pt>
                <c:pt idx="10">
                  <c:v>0.1124</c:v>
                </c:pt>
                <c:pt idx="11">
                  <c:v>4.9599999999999998E-2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3CF-4E42-8FC3-741621552029}"/>
            </c:ext>
          </c:extLst>
        </c:ser>
        <c:ser>
          <c:idx val="3"/>
          <c:order val="3"/>
          <c:tx>
            <c:strRef>
              <c:f>DataME!$G$11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DataME!$H$11:$S$11</c:f>
              <c:numCache>
                <c:formatCode>General</c:formatCode>
                <c:ptCount val="12"/>
                <c:pt idx="0">
                  <c:v>3.2099999999999997E-2</c:v>
                </c:pt>
                <c:pt idx="1">
                  <c:v>3.2500000000000001E-2</c:v>
                </c:pt>
                <c:pt idx="2">
                  <c:v>4.4299999999999999E-2</c:v>
                </c:pt>
                <c:pt idx="3">
                  <c:v>2.4E-2</c:v>
                </c:pt>
                <c:pt idx="4">
                  <c:v>6.7000000000000004E-2</c:v>
                </c:pt>
                <c:pt idx="5">
                  <c:v>0.2238</c:v>
                </c:pt>
                <c:pt idx="6">
                  <c:v>0.26979999999999998</c:v>
                </c:pt>
                <c:pt idx="7">
                  <c:v>0.29160000000000003</c:v>
                </c:pt>
                <c:pt idx="8">
                  <c:v>0.2903</c:v>
                </c:pt>
                <c:pt idx="9">
                  <c:v>0.27250000000000002</c:v>
                </c:pt>
                <c:pt idx="10">
                  <c:v>0.1449</c:v>
                </c:pt>
                <c:pt idx="11">
                  <c:v>6.4799999999999996E-2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3CF-4E42-8FC3-741621552029}"/>
            </c:ext>
          </c:extLst>
        </c:ser>
        <c:ser>
          <c:idx val="4"/>
          <c:order val="4"/>
          <c:tx>
            <c:strRef>
              <c:f>DataME!$G$12</c:f>
              <c:strCache>
                <c:ptCount val="1"/>
                <c:pt idx="0">
                  <c:v>bareland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val>
            <c:numRef>
              <c:f>DataME!$H$12:$S$12</c:f>
              <c:numCache>
                <c:formatCode>General</c:formatCode>
                <c:ptCount val="12"/>
                <c:pt idx="0">
                  <c:v>5.1299999999999998E-2</c:v>
                </c:pt>
                <c:pt idx="1">
                  <c:v>7.6999999999999999E-2</c:v>
                </c:pt>
                <c:pt idx="2">
                  <c:v>9.5500000000000002E-2</c:v>
                </c:pt>
                <c:pt idx="3">
                  <c:v>0.11840000000000001</c:v>
                </c:pt>
                <c:pt idx="4">
                  <c:v>0.14299999999999999</c:v>
                </c:pt>
                <c:pt idx="5">
                  <c:v>0.17199999999999999</c:v>
                </c:pt>
                <c:pt idx="6">
                  <c:v>0.19009999999999999</c:v>
                </c:pt>
                <c:pt idx="7">
                  <c:v>0.19520000000000001</c:v>
                </c:pt>
                <c:pt idx="8">
                  <c:v>0.2074</c:v>
                </c:pt>
                <c:pt idx="9">
                  <c:v>0.2172</c:v>
                </c:pt>
                <c:pt idx="10">
                  <c:v>0.26500000000000001</c:v>
                </c:pt>
                <c:pt idx="11">
                  <c:v>0.2097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3CF-4E42-8FC3-741621552029}"/>
            </c:ext>
          </c:extLst>
        </c:ser>
        <c:ser>
          <c:idx val="5"/>
          <c:order val="5"/>
          <c:tx>
            <c:strRef>
              <c:f>DataME!$G$13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DataME!$H$13:$S$13</c:f>
              <c:numCache>
                <c:formatCode>General</c:formatCode>
                <c:ptCount val="12"/>
                <c:pt idx="0">
                  <c:v>3.0700000000000002E-2</c:v>
                </c:pt>
                <c:pt idx="1">
                  <c:v>3.4500000000000003E-2</c:v>
                </c:pt>
                <c:pt idx="2">
                  <c:v>3.5900000000000001E-2</c:v>
                </c:pt>
                <c:pt idx="3">
                  <c:v>2.3E-2</c:v>
                </c:pt>
                <c:pt idx="4">
                  <c:v>3.4799999999999998E-2</c:v>
                </c:pt>
                <c:pt idx="5">
                  <c:v>2.6700000000000002E-2</c:v>
                </c:pt>
                <c:pt idx="6">
                  <c:v>2.7799999999999998E-2</c:v>
                </c:pt>
                <c:pt idx="7">
                  <c:v>2.0799999999999999E-2</c:v>
                </c:pt>
                <c:pt idx="8">
                  <c:v>2.2100000000000002E-2</c:v>
                </c:pt>
                <c:pt idx="9">
                  <c:v>1.8599999999999998E-2</c:v>
                </c:pt>
                <c:pt idx="10">
                  <c:v>9.9000000000000008E-3</c:v>
                </c:pt>
                <c:pt idx="11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CF-4E42-8FC3-74162155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9560"/>
        <c:axId val="464469888"/>
      </c:lineChart>
      <c:catAx>
        <c:axId val="46446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λ (nm)</a:t>
                </a:r>
              </a:p>
            </c:rich>
          </c:tx>
          <c:layout>
            <c:manualLayout>
              <c:xMode val="edge"/>
              <c:yMode val="edge"/>
              <c:x val="0.72705230281968947"/>
              <c:y val="0.7992411745872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888"/>
        <c:crosses val="autoZero"/>
        <c:auto val="1"/>
        <c:lblAlgn val="ctr"/>
        <c:lblOffset val="100"/>
        <c:noMultiLvlLbl val="0"/>
      </c:catAx>
      <c:valAx>
        <c:axId val="464469888"/>
        <c:scaling>
          <c:orientation val="minMax"/>
          <c:max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(-)</a:t>
                </a:r>
              </a:p>
            </c:rich>
          </c:tx>
          <c:layout>
            <c:manualLayout>
              <c:xMode val="edge"/>
              <c:yMode val="edge"/>
              <c:x val="3.9824764763424433E-3"/>
              <c:y val="4.1991375031327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560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5567838238097329"/>
          <c:y val="8.1958437548247651E-2"/>
          <c:w val="0.15566304555809479"/>
          <c:h val="0.4891338582677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2022-04-14 Site 3</a:t>
            </a:r>
          </a:p>
        </c:rich>
      </c:tx>
      <c:layout>
        <c:manualLayout>
          <c:xMode val="edge"/>
          <c:yMode val="edge"/>
          <c:x val="9.9366221945244124E-2"/>
          <c:y val="6.6193853427895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6899112111573326E-2"/>
          <c:y val="6.8103367548487712E-2"/>
          <c:w val="0.72160964549925499"/>
          <c:h val="0.81126853988612246"/>
        </c:manualLayout>
      </c:layout>
      <c:lineChart>
        <c:grouping val="standard"/>
        <c:varyColors val="0"/>
        <c:ser>
          <c:idx val="0"/>
          <c:order val="0"/>
          <c:tx>
            <c:strRef>
              <c:f>DataME!$G$217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DataME!$H$217:$S$217</c:f>
              <c:numCache>
                <c:formatCode>General</c:formatCode>
                <c:ptCount val="12"/>
                <c:pt idx="0">
                  <c:v>2.0500000000000001E-2</c:v>
                </c:pt>
                <c:pt idx="1">
                  <c:v>2.6599999999999999E-2</c:v>
                </c:pt>
                <c:pt idx="2">
                  <c:v>4.41E-2</c:v>
                </c:pt>
                <c:pt idx="3">
                  <c:v>2.5600000000000001E-2</c:v>
                </c:pt>
                <c:pt idx="4">
                  <c:v>8.0100000000000005E-2</c:v>
                </c:pt>
                <c:pt idx="5">
                  <c:v>0.2427</c:v>
                </c:pt>
                <c:pt idx="6">
                  <c:v>0.30159999999999998</c:v>
                </c:pt>
                <c:pt idx="7">
                  <c:v>0.31</c:v>
                </c:pt>
                <c:pt idx="8">
                  <c:v>0.34060000000000001</c:v>
                </c:pt>
                <c:pt idx="9">
                  <c:v>0.31030000000000002</c:v>
                </c:pt>
                <c:pt idx="10">
                  <c:v>0.1024</c:v>
                </c:pt>
                <c:pt idx="11">
                  <c:v>4.4400000000000002E-2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90B-4A1F-B5D1-E38F9E879457}"/>
            </c:ext>
          </c:extLst>
        </c:ser>
        <c:ser>
          <c:idx val="1"/>
          <c:order val="1"/>
          <c:tx>
            <c:strRef>
              <c:f>DataME!$G$218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DataME!$H$218:$S$218</c:f>
              <c:numCache>
                <c:formatCode>General</c:formatCode>
                <c:ptCount val="12"/>
                <c:pt idx="0">
                  <c:v>6.6299999999999998E-2</c:v>
                </c:pt>
                <c:pt idx="1">
                  <c:v>8.6499999999999994E-2</c:v>
                </c:pt>
                <c:pt idx="2">
                  <c:v>0.124</c:v>
                </c:pt>
                <c:pt idx="3">
                  <c:v>0.108</c:v>
                </c:pt>
                <c:pt idx="4">
                  <c:v>9.9699999999999997E-2</c:v>
                </c:pt>
                <c:pt idx="5">
                  <c:v>3.4799999999999998E-2</c:v>
                </c:pt>
                <c:pt idx="6">
                  <c:v>3.6200000000000003E-2</c:v>
                </c:pt>
                <c:pt idx="7">
                  <c:v>2.2599999999999999E-2</c:v>
                </c:pt>
                <c:pt idx="8">
                  <c:v>1.7600000000000001E-2</c:v>
                </c:pt>
                <c:pt idx="9">
                  <c:v>6.4000000000000003E-3</c:v>
                </c:pt>
                <c:pt idx="10">
                  <c:v>5.0000000000000001E-3</c:v>
                </c:pt>
                <c:pt idx="11">
                  <c:v>4.3E-3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90B-4A1F-B5D1-E38F9E879457}"/>
            </c:ext>
          </c:extLst>
        </c:ser>
        <c:ser>
          <c:idx val="2"/>
          <c:order val="2"/>
          <c:tx>
            <c:strRef>
              <c:f>DataME!$G$219</c:f>
              <c:strCache>
                <c:ptCount val="1"/>
                <c:pt idx="0">
                  <c:v>turbid water2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DataME!$H$219:$S$219</c:f>
              <c:numCache>
                <c:formatCode>General</c:formatCode>
                <c:ptCount val="12"/>
                <c:pt idx="0">
                  <c:v>6.6400000000000001E-2</c:v>
                </c:pt>
                <c:pt idx="1">
                  <c:v>8.4699999999999998E-2</c:v>
                </c:pt>
                <c:pt idx="2">
                  <c:v>0.1154</c:v>
                </c:pt>
                <c:pt idx="3">
                  <c:v>0.1014</c:v>
                </c:pt>
                <c:pt idx="4">
                  <c:v>9.2899999999999996E-2</c:v>
                </c:pt>
                <c:pt idx="5">
                  <c:v>3.8699999999999998E-2</c:v>
                </c:pt>
                <c:pt idx="6">
                  <c:v>3.6299999999999999E-2</c:v>
                </c:pt>
                <c:pt idx="7">
                  <c:v>2.63E-2</c:v>
                </c:pt>
                <c:pt idx="8">
                  <c:v>2.0400000000000001E-2</c:v>
                </c:pt>
                <c:pt idx="9">
                  <c:v>7.7000000000000002E-3</c:v>
                </c:pt>
                <c:pt idx="10">
                  <c:v>6.7999999999999996E-3</c:v>
                </c:pt>
                <c:pt idx="11">
                  <c:v>6.1000000000000004E-3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90B-4A1F-B5D1-E38F9E879457}"/>
            </c:ext>
          </c:extLst>
        </c:ser>
        <c:ser>
          <c:idx val="3"/>
          <c:order val="3"/>
          <c:tx>
            <c:strRef>
              <c:f>DataME!$G$220</c:f>
              <c:strCache>
                <c:ptCount val="1"/>
                <c:pt idx="0">
                  <c:v>land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DataME!$H$220:$S$220</c:f>
              <c:numCache>
                <c:formatCode>General</c:formatCode>
                <c:ptCount val="12"/>
                <c:pt idx="0">
                  <c:v>2.7900000000000001E-2</c:v>
                </c:pt>
                <c:pt idx="1">
                  <c:v>4.4299999999999999E-2</c:v>
                </c:pt>
                <c:pt idx="2">
                  <c:v>6.4600000000000005E-2</c:v>
                </c:pt>
                <c:pt idx="3">
                  <c:v>5.5599999999999997E-2</c:v>
                </c:pt>
                <c:pt idx="4">
                  <c:v>9.8299999999999998E-2</c:v>
                </c:pt>
                <c:pt idx="5">
                  <c:v>0.19689999999999999</c:v>
                </c:pt>
                <c:pt idx="6">
                  <c:v>0.18909999999999999</c:v>
                </c:pt>
                <c:pt idx="7">
                  <c:v>0.1996</c:v>
                </c:pt>
                <c:pt idx="8">
                  <c:v>0.22650000000000001</c:v>
                </c:pt>
                <c:pt idx="9">
                  <c:v>0.28549999999999998</c:v>
                </c:pt>
                <c:pt idx="10">
                  <c:v>0.19650000000000001</c:v>
                </c:pt>
                <c:pt idx="11">
                  <c:v>0.12740000000000001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90B-4A1F-B5D1-E38F9E879457}"/>
            </c:ext>
          </c:extLst>
        </c:ser>
        <c:ser>
          <c:idx val="4"/>
          <c:order val="4"/>
          <c:tx>
            <c:strRef>
              <c:f>DataME!$G$202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DataME!$H$202:$S$202</c:f>
              <c:numCache>
                <c:formatCode>General</c:formatCode>
                <c:ptCount val="12"/>
                <c:pt idx="0">
                  <c:v>6.7900000000000002E-2</c:v>
                </c:pt>
                <c:pt idx="1">
                  <c:v>8.5800000000000001E-2</c:v>
                </c:pt>
                <c:pt idx="2">
                  <c:v>0.109</c:v>
                </c:pt>
                <c:pt idx="3">
                  <c:v>0.12</c:v>
                </c:pt>
                <c:pt idx="4">
                  <c:v>0.14280000000000001</c:v>
                </c:pt>
                <c:pt idx="5">
                  <c:v>0.14499999999999999</c:v>
                </c:pt>
                <c:pt idx="6">
                  <c:v>0.15679999999999999</c:v>
                </c:pt>
                <c:pt idx="7">
                  <c:v>0.1903</c:v>
                </c:pt>
                <c:pt idx="8">
                  <c:v>0.17219999999999999</c:v>
                </c:pt>
                <c:pt idx="9">
                  <c:v>9.1700000000000004E-2</c:v>
                </c:pt>
                <c:pt idx="10">
                  <c:v>0.10630000000000001</c:v>
                </c:pt>
                <c:pt idx="11">
                  <c:v>7.3599999999999999E-2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90B-4A1F-B5D1-E38F9E879457}"/>
            </c:ext>
          </c:extLst>
        </c:ser>
        <c:ser>
          <c:idx val="5"/>
          <c:order val="5"/>
          <c:tx>
            <c:strRef>
              <c:f>DataME!$G$203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DataME!$H$203:$S$203</c:f>
              <c:numCache>
                <c:formatCode>General</c:formatCode>
                <c:ptCount val="12"/>
                <c:pt idx="0">
                  <c:v>6.83E-2</c:v>
                </c:pt>
                <c:pt idx="1">
                  <c:v>9.3700000000000006E-2</c:v>
                </c:pt>
                <c:pt idx="2">
                  <c:v>0.1152</c:v>
                </c:pt>
                <c:pt idx="3">
                  <c:v>0.13700000000000001</c:v>
                </c:pt>
                <c:pt idx="4">
                  <c:v>0.1757</c:v>
                </c:pt>
                <c:pt idx="5">
                  <c:v>0.20630000000000001</c:v>
                </c:pt>
                <c:pt idx="6">
                  <c:v>0.223</c:v>
                </c:pt>
                <c:pt idx="7">
                  <c:v>0.2104</c:v>
                </c:pt>
                <c:pt idx="8">
                  <c:v>0.25409999999999999</c:v>
                </c:pt>
                <c:pt idx="9">
                  <c:v>0.13550000000000001</c:v>
                </c:pt>
                <c:pt idx="10">
                  <c:v>0.1628</c:v>
                </c:pt>
                <c:pt idx="11">
                  <c:v>0.11269999999999999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0B-4A1F-B5D1-E38F9E879457}"/>
            </c:ext>
          </c:extLst>
        </c:ser>
        <c:ser>
          <c:idx val="6"/>
          <c:order val="6"/>
          <c:tx>
            <c:strRef>
              <c:f>DataME!$G$204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DataME!$H$204:$S$204</c:f>
              <c:numCache>
                <c:formatCode>General</c:formatCode>
                <c:ptCount val="12"/>
                <c:pt idx="0">
                  <c:v>6.7699999999999996E-2</c:v>
                </c:pt>
                <c:pt idx="1">
                  <c:v>9.2600000000000002E-2</c:v>
                </c:pt>
                <c:pt idx="2">
                  <c:v>0.12039999999999999</c:v>
                </c:pt>
                <c:pt idx="3">
                  <c:v>0.1246</c:v>
                </c:pt>
                <c:pt idx="4">
                  <c:v>0.155</c:v>
                </c:pt>
                <c:pt idx="5">
                  <c:v>0.1908</c:v>
                </c:pt>
                <c:pt idx="6">
                  <c:v>0.21299999999999999</c:v>
                </c:pt>
                <c:pt idx="7">
                  <c:v>0.2298</c:v>
                </c:pt>
                <c:pt idx="8">
                  <c:v>0.215</c:v>
                </c:pt>
                <c:pt idx="9">
                  <c:v>0.10390000000000001</c:v>
                </c:pt>
                <c:pt idx="10">
                  <c:v>0.1241</c:v>
                </c:pt>
                <c:pt idx="11">
                  <c:v>8.5400000000000004E-2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90B-4A1F-B5D1-E38F9E879457}"/>
            </c:ext>
          </c:extLst>
        </c:ser>
        <c:ser>
          <c:idx val="7"/>
          <c:order val="7"/>
          <c:tx>
            <c:strRef>
              <c:f>DataME!$G$206</c:f>
              <c:strCache>
                <c:ptCount val="1"/>
                <c:pt idx="0">
                  <c:v>35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DataME!$H$206:$S$206</c:f>
              <c:numCache>
                <c:formatCode>General</c:formatCode>
                <c:ptCount val="12"/>
                <c:pt idx="0">
                  <c:v>6.59E-2</c:v>
                </c:pt>
                <c:pt idx="1">
                  <c:v>8.4699999999999998E-2</c:v>
                </c:pt>
                <c:pt idx="2">
                  <c:v>0.11260000000000001</c:v>
                </c:pt>
                <c:pt idx="3">
                  <c:v>0.10879999999999999</c:v>
                </c:pt>
                <c:pt idx="4">
                  <c:v>0.11</c:v>
                </c:pt>
                <c:pt idx="5">
                  <c:v>7.5600000000000001E-2</c:v>
                </c:pt>
                <c:pt idx="6">
                  <c:v>8.5900000000000004E-2</c:v>
                </c:pt>
                <c:pt idx="7">
                  <c:v>0.12180000000000001</c:v>
                </c:pt>
                <c:pt idx="8">
                  <c:v>7.7100000000000002E-2</c:v>
                </c:pt>
                <c:pt idx="9">
                  <c:v>0.1091</c:v>
                </c:pt>
                <c:pt idx="10">
                  <c:v>6.0999999999999999E-2</c:v>
                </c:pt>
                <c:pt idx="11">
                  <c:v>4.4600000000000001E-2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90B-4A1F-B5D1-E38F9E879457}"/>
            </c:ext>
          </c:extLst>
        </c:ser>
        <c:ser>
          <c:idx val="8"/>
          <c:order val="8"/>
          <c:tx>
            <c:strRef>
              <c:f>DataME!$G$205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DataME!$H$200:$S$200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DataME!$H$205:$S$205</c:f>
              <c:numCache>
                <c:formatCode>General</c:formatCode>
                <c:ptCount val="12"/>
                <c:pt idx="0">
                  <c:v>6.5000000000000002E-2</c:v>
                </c:pt>
                <c:pt idx="1">
                  <c:v>8.72E-2</c:v>
                </c:pt>
                <c:pt idx="2">
                  <c:v>0.1212</c:v>
                </c:pt>
                <c:pt idx="3">
                  <c:v>0.1038</c:v>
                </c:pt>
                <c:pt idx="4">
                  <c:v>9.5799999999999996E-2</c:v>
                </c:pt>
                <c:pt idx="5">
                  <c:v>5.16E-2</c:v>
                </c:pt>
                <c:pt idx="6">
                  <c:v>4.8000000000000001E-2</c:v>
                </c:pt>
                <c:pt idx="7">
                  <c:v>3.8800000000000001E-2</c:v>
                </c:pt>
                <c:pt idx="8">
                  <c:v>3.3300000000000003E-2</c:v>
                </c:pt>
                <c:pt idx="9">
                  <c:v>0.1091</c:v>
                </c:pt>
                <c:pt idx="10">
                  <c:v>2.6800000000000001E-2</c:v>
                </c:pt>
                <c:pt idx="11">
                  <c:v>1.84E-2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90B-4A1F-B5D1-E38F9E87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9560"/>
        <c:axId val="464469888"/>
      </c:lineChart>
      <c:catAx>
        <c:axId val="46446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λ (nm)</a:t>
                </a:r>
              </a:p>
            </c:rich>
          </c:tx>
          <c:layout>
            <c:manualLayout>
              <c:xMode val="edge"/>
              <c:yMode val="edge"/>
              <c:x val="0.90768541132631986"/>
              <c:y val="0.80495467479905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888"/>
        <c:crosses val="autoZero"/>
        <c:auto val="1"/>
        <c:lblAlgn val="ctr"/>
        <c:lblOffset val="100"/>
        <c:noMultiLvlLbl val="0"/>
      </c:catAx>
      <c:valAx>
        <c:axId val="464469888"/>
        <c:scaling>
          <c:orientation val="minMax"/>
          <c:max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(-)</a:t>
                </a:r>
              </a:p>
            </c:rich>
          </c:tx>
          <c:layout>
            <c:manualLayout>
              <c:xMode val="edge"/>
              <c:yMode val="edge"/>
              <c:x val="3.9824764763424433E-3"/>
              <c:y val="4.1991375031327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560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2022-04-19</a:t>
            </a:r>
            <a:r>
              <a:rPr lang="nl-NL" baseline="0"/>
              <a:t> Site 1</a:t>
            </a:r>
            <a:endParaRPr lang="nl-NL"/>
          </a:p>
        </c:rich>
      </c:tx>
      <c:layout>
        <c:manualLayout>
          <c:xMode val="edge"/>
          <c:yMode val="edge"/>
          <c:x val="9.3877005133788452E-2"/>
          <c:y val="5.941900378815643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6899112111573326E-2"/>
          <c:y val="6.8103367548487712E-2"/>
          <c:w val="0.7479826169605519"/>
          <c:h val="0.796847569721157"/>
        </c:manualLayout>
      </c:layout>
      <c:lineChart>
        <c:grouping val="standard"/>
        <c:varyColors val="0"/>
        <c:ser>
          <c:idx val="0"/>
          <c:order val="0"/>
          <c:tx>
            <c:strRef>
              <c:f>'[2]SNAP 19 April 2022'!$A$8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8225A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225AB"/>
              </a:solidFill>
              <a:ln w="9525">
                <a:solidFill>
                  <a:srgbClr val="8225AB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2022'!$F$8:$Q$8</c:f>
              <c:numCache>
                <c:formatCode>General</c:formatCode>
                <c:ptCount val="12"/>
                <c:pt idx="0">
                  <c:v>0.1159</c:v>
                </c:pt>
                <c:pt idx="1">
                  <c:v>0.13039999999999999</c:v>
                </c:pt>
                <c:pt idx="2">
                  <c:v>0.159</c:v>
                </c:pt>
                <c:pt idx="3">
                  <c:v>0.155</c:v>
                </c:pt>
                <c:pt idx="4">
                  <c:v>0.20280000000000001</c:v>
                </c:pt>
                <c:pt idx="5">
                  <c:v>0.28770000000000001</c:v>
                </c:pt>
                <c:pt idx="6">
                  <c:v>0.318</c:v>
                </c:pt>
                <c:pt idx="7">
                  <c:v>0.36630000000000001</c:v>
                </c:pt>
                <c:pt idx="8">
                  <c:v>0.34279999999999999</c:v>
                </c:pt>
                <c:pt idx="9">
                  <c:v>0.40550000000000003</c:v>
                </c:pt>
                <c:pt idx="10">
                  <c:v>0.2016</c:v>
                </c:pt>
                <c:pt idx="11">
                  <c:v>0.15870000000000001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4-44C0-B757-841EA2D515BD}"/>
            </c:ext>
          </c:extLst>
        </c:ser>
        <c:ser>
          <c:idx val="1"/>
          <c:order val="1"/>
          <c:tx>
            <c:strRef>
              <c:f>'[2]SNAP 19 April 2022'!$A$9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FC22C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C22CD"/>
              </a:solidFill>
              <a:ln w="9525">
                <a:solidFill>
                  <a:srgbClr val="FC22CD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2022'!$F$9:$Q$9</c:f>
              <c:numCache>
                <c:formatCode>General</c:formatCode>
                <c:ptCount val="12"/>
                <c:pt idx="0">
                  <c:v>0.12740000000000001</c:v>
                </c:pt>
                <c:pt idx="1">
                  <c:v>0.13200000000000001</c:v>
                </c:pt>
                <c:pt idx="2">
                  <c:v>0.1646</c:v>
                </c:pt>
                <c:pt idx="3">
                  <c:v>0.1588</c:v>
                </c:pt>
                <c:pt idx="4">
                  <c:v>0.1966</c:v>
                </c:pt>
                <c:pt idx="5">
                  <c:v>0.27400000000000002</c:v>
                </c:pt>
                <c:pt idx="6">
                  <c:v>0.30559999999999998</c:v>
                </c:pt>
                <c:pt idx="7">
                  <c:v>0.35780000000000001</c:v>
                </c:pt>
                <c:pt idx="8">
                  <c:v>0.314</c:v>
                </c:pt>
                <c:pt idx="9">
                  <c:v>0.24529999999999999</c:v>
                </c:pt>
                <c:pt idx="10">
                  <c:v>0.1973</c:v>
                </c:pt>
                <c:pt idx="11">
                  <c:v>0.15840000000000001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4-44C0-B757-841EA2D515BD}"/>
            </c:ext>
          </c:extLst>
        </c:ser>
        <c:ser>
          <c:idx val="2"/>
          <c:order val="2"/>
          <c:tx>
            <c:strRef>
              <c:f>'[2]SNAP 19 April 2022'!$A$10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2022'!$F$10:$Q$10</c:f>
              <c:numCache>
                <c:formatCode>General</c:formatCode>
                <c:ptCount val="12"/>
                <c:pt idx="0">
                  <c:v>0.1232</c:v>
                </c:pt>
                <c:pt idx="1">
                  <c:v>0.13619999999999999</c:v>
                </c:pt>
                <c:pt idx="2">
                  <c:v>0.16700000000000001</c:v>
                </c:pt>
                <c:pt idx="3">
                  <c:v>0.15440000000000001</c:v>
                </c:pt>
                <c:pt idx="4">
                  <c:v>0.1812</c:v>
                </c:pt>
                <c:pt idx="5">
                  <c:v>0.2099</c:v>
                </c:pt>
                <c:pt idx="6">
                  <c:v>0.22359999999999999</c:v>
                </c:pt>
                <c:pt idx="7">
                  <c:v>0.31040000000000001</c:v>
                </c:pt>
                <c:pt idx="8">
                  <c:v>0.25790000000000002</c:v>
                </c:pt>
                <c:pt idx="9">
                  <c:v>0.30299999999999999</c:v>
                </c:pt>
                <c:pt idx="10">
                  <c:v>0.17519999999999999</c:v>
                </c:pt>
                <c:pt idx="11">
                  <c:v>0.14680000000000001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4-44C0-B757-841EA2D515BD}"/>
            </c:ext>
          </c:extLst>
        </c:ser>
        <c:ser>
          <c:idx val="3"/>
          <c:order val="3"/>
          <c:tx>
            <c:strRef>
              <c:f>'[2]SNAP 19 April 2022'!$A$11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FD8C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8C03"/>
              </a:solidFill>
              <a:ln w="9525">
                <a:solidFill>
                  <a:srgbClr val="FD8C03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2022'!$F$11:$Q$11</c:f>
              <c:numCache>
                <c:formatCode>General</c:formatCode>
                <c:ptCount val="12"/>
                <c:pt idx="0">
                  <c:v>0.1196</c:v>
                </c:pt>
                <c:pt idx="1">
                  <c:v>0.13569999999999999</c:v>
                </c:pt>
                <c:pt idx="2">
                  <c:v>0.1706</c:v>
                </c:pt>
                <c:pt idx="3">
                  <c:v>0.1648</c:v>
                </c:pt>
                <c:pt idx="4">
                  <c:v>0.1963</c:v>
                </c:pt>
                <c:pt idx="5">
                  <c:v>0.2422</c:v>
                </c:pt>
                <c:pt idx="6">
                  <c:v>0.2477</c:v>
                </c:pt>
                <c:pt idx="7">
                  <c:v>0.32929999999999998</c:v>
                </c:pt>
                <c:pt idx="8">
                  <c:v>0.27610000000000001</c:v>
                </c:pt>
                <c:pt idx="9">
                  <c:v>0.33229999999999998</c:v>
                </c:pt>
                <c:pt idx="10">
                  <c:v>0.18360000000000001</c:v>
                </c:pt>
                <c:pt idx="11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14-44C0-B757-841EA2D515BD}"/>
            </c:ext>
          </c:extLst>
        </c:ser>
        <c:ser>
          <c:idx val="4"/>
          <c:order val="4"/>
          <c:tx>
            <c:strRef>
              <c:f>'[2]SNAP 19 April 2022'!$A$12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FEC8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EC850"/>
              </a:solidFill>
              <a:ln w="9525">
                <a:solidFill>
                  <a:srgbClr val="FEC850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2022'!$F$12:$Q$12</c:f>
              <c:numCache>
                <c:formatCode>General</c:formatCode>
                <c:ptCount val="12"/>
                <c:pt idx="0">
                  <c:v>0.11849999999999999</c:v>
                </c:pt>
                <c:pt idx="1">
                  <c:v>0.14940000000000001</c:v>
                </c:pt>
                <c:pt idx="2">
                  <c:v>0.17599999999999999</c:v>
                </c:pt>
                <c:pt idx="3">
                  <c:v>0.1676</c:v>
                </c:pt>
                <c:pt idx="4">
                  <c:v>0.1754</c:v>
                </c:pt>
                <c:pt idx="5">
                  <c:v>0.1749</c:v>
                </c:pt>
                <c:pt idx="6">
                  <c:v>0.20069999999999999</c:v>
                </c:pt>
                <c:pt idx="7">
                  <c:v>0.14879999999999999</c:v>
                </c:pt>
                <c:pt idx="8">
                  <c:v>0.192</c:v>
                </c:pt>
                <c:pt idx="9">
                  <c:v>0.32519999999999999</c:v>
                </c:pt>
                <c:pt idx="10">
                  <c:v>0.17280000000000001</c:v>
                </c:pt>
                <c:pt idx="11">
                  <c:v>0.14560000000000001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14-44C0-B757-841EA2D515BD}"/>
            </c:ext>
          </c:extLst>
        </c:ser>
        <c:ser>
          <c:idx val="5"/>
          <c:order val="5"/>
          <c:tx>
            <c:strRef>
              <c:f>'[2]SNAP 19 April 2022'!$A$13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  <a:alpha val="96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2022'!$F$13:$Q$13</c:f>
              <c:numCache>
                <c:formatCode>General</c:formatCode>
                <c:ptCount val="12"/>
                <c:pt idx="0">
                  <c:v>0.1207</c:v>
                </c:pt>
                <c:pt idx="1">
                  <c:v>0.12740000000000001</c:v>
                </c:pt>
                <c:pt idx="2">
                  <c:v>0.1648</c:v>
                </c:pt>
                <c:pt idx="3">
                  <c:v>0.1484</c:v>
                </c:pt>
                <c:pt idx="4">
                  <c:v>0.1976</c:v>
                </c:pt>
                <c:pt idx="5">
                  <c:v>0.37409999999999999</c:v>
                </c:pt>
                <c:pt idx="6">
                  <c:v>0.42359999999999998</c:v>
                </c:pt>
                <c:pt idx="7">
                  <c:v>0.41320000000000001</c:v>
                </c:pt>
                <c:pt idx="8">
                  <c:v>0.4451</c:v>
                </c:pt>
                <c:pt idx="9">
                  <c:v>0.40770000000000001</c:v>
                </c:pt>
                <c:pt idx="10">
                  <c:v>0.26050000000000001</c:v>
                </c:pt>
                <c:pt idx="11">
                  <c:v>0.1855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14-44C0-B757-841EA2D515BD}"/>
            </c:ext>
          </c:extLst>
        </c:ser>
        <c:ser>
          <c:idx val="6"/>
          <c:order val="6"/>
          <c:tx>
            <c:strRef>
              <c:f>'[2]SNAP 19 April 2022'!$A$14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2022'!$F$14:$Q$14</c:f>
              <c:numCache>
                <c:formatCode>General</c:formatCode>
                <c:ptCount val="12"/>
                <c:pt idx="0">
                  <c:v>0.1207</c:v>
                </c:pt>
                <c:pt idx="1">
                  <c:v>0.13900000000000001</c:v>
                </c:pt>
                <c:pt idx="2">
                  <c:v>0.17249999999999999</c:v>
                </c:pt>
                <c:pt idx="3">
                  <c:v>0.16339999999999999</c:v>
                </c:pt>
                <c:pt idx="4">
                  <c:v>0.22070000000000001</c:v>
                </c:pt>
                <c:pt idx="5">
                  <c:v>0.33760000000000001</c:v>
                </c:pt>
                <c:pt idx="6">
                  <c:v>0.38629999999999998</c:v>
                </c:pt>
                <c:pt idx="7">
                  <c:v>0.36080000000000001</c:v>
                </c:pt>
                <c:pt idx="8">
                  <c:v>0.40410000000000001</c:v>
                </c:pt>
                <c:pt idx="9">
                  <c:v>0.40770000000000001</c:v>
                </c:pt>
                <c:pt idx="10">
                  <c:v>0.24959999999999999</c:v>
                </c:pt>
                <c:pt idx="11">
                  <c:v>0.18160000000000001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14-44C0-B757-841EA2D515BD}"/>
            </c:ext>
          </c:extLst>
        </c:ser>
        <c:ser>
          <c:idx val="7"/>
          <c:order val="7"/>
          <c:tx>
            <c:strRef>
              <c:f>'[2]SNAP 19 April 2022'!$A$15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2022'!$F$15:$Q$15</c:f>
              <c:numCache>
                <c:formatCode>General</c:formatCode>
                <c:ptCount val="12"/>
                <c:pt idx="0">
                  <c:v>0.11310000000000001</c:v>
                </c:pt>
                <c:pt idx="1">
                  <c:v>0.13150000000000001</c:v>
                </c:pt>
                <c:pt idx="2">
                  <c:v>0.15939999999999999</c:v>
                </c:pt>
                <c:pt idx="3">
                  <c:v>0.155</c:v>
                </c:pt>
                <c:pt idx="4">
                  <c:v>0.2132</c:v>
                </c:pt>
                <c:pt idx="5">
                  <c:v>0.34129999999999999</c:v>
                </c:pt>
                <c:pt idx="6">
                  <c:v>0.37719999999999998</c:v>
                </c:pt>
                <c:pt idx="7">
                  <c:v>0.39100000000000001</c:v>
                </c:pt>
                <c:pt idx="8">
                  <c:v>0.4118</c:v>
                </c:pt>
                <c:pt idx="9">
                  <c:v>0.41799999999999998</c:v>
                </c:pt>
                <c:pt idx="10">
                  <c:v>0.2394</c:v>
                </c:pt>
                <c:pt idx="11">
                  <c:v>0.17399999999999999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14-44C0-B757-841EA2D515BD}"/>
            </c:ext>
          </c:extLst>
        </c:ser>
        <c:ser>
          <c:idx val="8"/>
          <c:order val="8"/>
          <c:tx>
            <c:strRef>
              <c:f>'[2]SNAP 19 April 2022'!$A$16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rgbClr val="82625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2625C"/>
              </a:solidFill>
              <a:ln w="9525">
                <a:solidFill>
                  <a:srgbClr val="82625C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2022'!$F$16:$Q$16</c:f>
              <c:numCache>
                <c:formatCode>General</c:formatCode>
                <c:ptCount val="12"/>
                <c:pt idx="0">
                  <c:v>0.1138</c:v>
                </c:pt>
                <c:pt idx="1">
                  <c:v>0.12859999999999999</c:v>
                </c:pt>
                <c:pt idx="2">
                  <c:v>0.15989999999999999</c:v>
                </c:pt>
                <c:pt idx="3">
                  <c:v>0.1552</c:v>
                </c:pt>
                <c:pt idx="4">
                  <c:v>0.21429999999999999</c:v>
                </c:pt>
                <c:pt idx="5">
                  <c:v>0.33350000000000002</c:v>
                </c:pt>
                <c:pt idx="6">
                  <c:v>0.37469999999999998</c:v>
                </c:pt>
                <c:pt idx="7">
                  <c:v>0.37669999999999998</c:v>
                </c:pt>
                <c:pt idx="8">
                  <c:v>0.40570000000000001</c:v>
                </c:pt>
                <c:pt idx="9">
                  <c:v>0.42230000000000001</c:v>
                </c:pt>
                <c:pt idx="10">
                  <c:v>0.23619999999999999</c:v>
                </c:pt>
                <c:pt idx="11">
                  <c:v>0.17299999999999999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14-44C0-B757-841EA2D515BD}"/>
            </c:ext>
          </c:extLst>
        </c:ser>
        <c:ser>
          <c:idx val="9"/>
          <c:order val="9"/>
          <c:tx>
            <c:strRef>
              <c:f>'[2]SNAP 19 April 2022'!$A$17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2022'!$F$17:$Q$17</c:f>
              <c:numCache>
                <c:formatCode>General</c:formatCode>
                <c:ptCount val="12"/>
                <c:pt idx="0">
                  <c:v>0.11310000000000001</c:v>
                </c:pt>
                <c:pt idx="1">
                  <c:v>0.12330000000000001</c:v>
                </c:pt>
                <c:pt idx="2">
                  <c:v>0.15540000000000001</c:v>
                </c:pt>
                <c:pt idx="3">
                  <c:v>0.14799999999999999</c:v>
                </c:pt>
                <c:pt idx="4">
                  <c:v>0.20760000000000001</c:v>
                </c:pt>
                <c:pt idx="5">
                  <c:v>0.3301</c:v>
                </c:pt>
                <c:pt idx="6">
                  <c:v>0.37140000000000001</c:v>
                </c:pt>
                <c:pt idx="7">
                  <c:v>0.37780000000000002</c:v>
                </c:pt>
                <c:pt idx="8">
                  <c:v>0.40620000000000001</c:v>
                </c:pt>
                <c:pt idx="9">
                  <c:v>0.41799999999999998</c:v>
                </c:pt>
                <c:pt idx="10">
                  <c:v>0.23</c:v>
                </c:pt>
                <c:pt idx="11">
                  <c:v>0.17130000000000001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14-44C0-B757-841EA2D515BD}"/>
            </c:ext>
          </c:extLst>
        </c:ser>
        <c:ser>
          <c:idx val="10"/>
          <c:order val="10"/>
          <c:tx>
            <c:strRef>
              <c:f>'[2]SNAP 19 April 2022'!$A$18</c:f>
              <c:strCache>
                <c:ptCount val="1"/>
                <c:pt idx="0">
                  <c:v>hyacinth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>
                    <a:alpha val="95000"/>
                  </a:srgb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2022'!$F$18:$Q$18</c:f>
              <c:numCache>
                <c:formatCode>General</c:formatCode>
                <c:ptCount val="12"/>
                <c:pt idx="0">
                  <c:v>9.5500000000000002E-2</c:v>
                </c:pt>
                <c:pt idx="1">
                  <c:v>0.10440000000000001</c:v>
                </c:pt>
                <c:pt idx="2">
                  <c:v>0.13020000000000001</c:v>
                </c:pt>
                <c:pt idx="3">
                  <c:v>0.1192</c:v>
                </c:pt>
                <c:pt idx="4">
                  <c:v>0.18240000000000001</c:v>
                </c:pt>
                <c:pt idx="5">
                  <c:v>0.36449999999999999</c:v>
                </c:pt>
                <c:pt idx="6">
                  <c:v>0.42449999999999999</c:v>
                </c:pt>
                <c:pt idx="7">
                  <c:v>0.44080000000000003</c:v>
                </c:pt>
                <c:pt idx="8">
                  <c:v>0.47670000000000001</c:v>
                </c:pt>
                <c:pt idx="9">
                  <c:v>0.45839999999999997</c:v>
                </c:pt>
                <c:pt idx="10">
                  <c:v>0.21879999999999999</c:v>
                </c:pt>
                <c:pt idx="11">
                  <c:v>0.1578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14-44C0-B757-841EA2D515BD}"/>
            </c:ext>
          </c:extLst>
        </c:ser>
        <c:ser>
          <c:idx val="11"/>
          <c:order val="11"/>
          <c:tx>
            <c:strRef>
              <c:f>'[2]SNAP 19 April 2022'!$A$20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'[2]SNAP 19 April 2022'!$F$20:$Q$20</c:f>
              <c:numCache>
                <c:formatCode>General</c:formatCode>
                <c:ptCount val="12"/>
                <c:pt idx="0">
                  <c:v>0.12989999999999999</c:v>
                </c:pt>
                <c:pt idx="1">
                  <c:v>0.14660000000000001</c:v>
                </c:pt>
                <c:pt idx="2">
                  <c:v>0.17419999999999999</c:v>
                </c:pt>
                <c:pt idx="3">
                  <c:v>0.16</c:v>
                </c:pt>
                <c:pt idx="4">
                  <c:v>0.15540000000000001</c:v>
                </c:pt>
                <c:pt idx="5">
                  <c:v>0.1162</c:v>
                </c:pt>
                <c:pt idx="6">
                  <c:v>0.12</c:v>
                </c:pt>
                <c:pt idx="7">
                  <c:v>0.1167</c:v>
                </c:pt>
                <c:pt idx="8">
                  <c:v>0.1148</c:v>
                </c:pt>
                <c:pt idx="9">
                  <c:v>0.18770000000000001</c:v>
                </c:pt>
                <c:pt idx="10">
                  <c:v>0.1298</c:v>
                </c:pt>
                <c:pt idx="11">
                  <c:v>0.12740000000000001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14-44C0-B757-841EA2D5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9560"/>
        <c:axId val="464469888"/>
      </c:lineChart>
      <c:catAx>
        <c:axId val="46446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λ (nm)</a:t>
                </a:r>
              </a:p>
            </c:rich>
          </c:tx>
          <c:layout>
            <c:manualLayout>
              <c:xMode val="edge"/>
              <c:yMode val="edge"/>
              <c:x val="0.83901757263148868"/>
              <c:y val="0.841266264197788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888"/>
        <c:crosses val="autoZero"/>
        <c:auto val="1"/>
        <c:lblAlgn val="ctr"/>
        <c:lblOffset val="100"/>
        <c:noMultiLvlLbl val="0"/>
      </c:catAx>
      <c:valAx>
        <c:axId val="46446988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(-)</a:t>
                </a:r>
              </a:p>
            </c:rich>
          </c:tx>
          <c:layout>
            <c:manualLayout>
              <c:xMode val="edge"/>
              <c:yMode val="edge"/>
              <c:x val="3.9824764763424433E-3"/>
              <c:y val="4.1991375031327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560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3063530799570118"/>
          <c:y val="7.9938314444536293E-2"/>
          <c:w val="0.16347887772815603"/>
          <c:h val="0.66846847127847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2021-10-31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DataME!$G$53</c:f>
              <c:strCache>
                <c:ptCount val="1"/>
                <c:pt idx="0">
                  <c:v>water upstream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DataME!$H$53:$S$53</c:f>
              <c:numCache>
                <c:formatCode>General</c:formatCode>
                <c:ptCount val="12"/>
                <c:pt idx="0">
                  <c:v>0.13489999999999999</c:v>
                </c:pt>
                <c:pt idx="1">
                  <c:v>0.1318</c:v>
                </c:pt>
                <c:pt idx="2">
                  <c:v>0.1426</c:v>
                </c:pt>
                <c:pt idx="3">
                  <c:v>0.14319999999999999</c:v>
                </c:pt>
                <c:pt idx="4">
                  <c:v>0.16189999999999999</c:v>
                </c:pt>
                <c:pt idx="5">
                  <c:v>0.17899999999999999</c:v>
                </c:pt>
                <c:pt idx="6">
                  <c:v>0.188</c:v>
                </c:pt>
                <c:pt idx="7">
                  <c:v>0.1719</c:v>
                </c:pt>
                <c:pt idx="8">
                  <c:v>0.1731</c:v>
                </c:pt>
                <c:pt idx="9">
                  <c:v>0.34129999999999999</c:v>
                </c:pt>
                <c:pt idx="10">
                  <c:v>9.2499999999999999E-2</c:v>
                </c:pt>
                <c:pt idx="11">
                  <c:v>6.93E-2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5-41FF-9ADC-34ED076A03E9}"/>
            </c:ext>
          </c:extLst>
        </c:ser>
        <c:ser>
          <c:idx val="2"/>
          <c:order val="1"/>
          <c:tx>
            <c:strRef>
              <c:f>DataME!$G$54</c:f>
              <c:strCache>
                <c:ptCount val="1"/>
                <c:pt idx="0">
                  <c:v>water upstream2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DataME!$H$54:$S$54</c:f>
              <c:numCache>
                <c:formatCode>General</c:formatCode>
                <c:ptCount val="12"/>
                <c:pt idx="0">
                  <c:v>0.12620000000000001</c:v>
                </c:pt>
                <c:pt idx="1">
                  <c:v>0.11899999999999999</c:v>
                </c:pt>
                <c:pt idx="2">
                  <c:v>0.123</c:v>
                </c:pt>
                <c:pt idx="3">
                  <c:v>0.1116</c:v>
                </c:pt>
                <c:pt idx="4">
                  <c:v>0.1232</c:v>
                </c:pt>
                <c:pt idx="5">
                  <c:v>0.13550000000000001</c:v>
                </c:pt>
                <c:pt idx="6">
                  <c:v>0.1396</c:v>
                </c:pt>
                <c:pt idx="7">
                  <c:v>0.126</c:v>
                </c:pt>
                <c:pt idx="8">
                  <c:v>0.1295</c:v>
                </c:pt>
                <c:pt idx="9">
                  <c:v>0.28589999999999999</c:v>
                </c:pt>
                <c:pt idx="10">
                  <c:v>7.3099999999999998E-2</c:v>
                </c:pt>
                <c:pt idx="11">
                  <c:v>5.5199999999999999E-2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5-41FF-9ADC-34ED076A03E9}"/>
            </c:ext>
          </c:extLst>
        </c:ser>
        <c:ser>
          <c:idx val="3"/>
          <c:order val="2"/>
          <c:tx>
            <c:strRef>
              <c:f>DataME!$G$55</c:f>
              <c:strCache>
                <c:ptCount val="1"/>
                <c:pt idx="0">
                  <c:v>water upstream3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DataME!$H$55:$S$55</c:f>
              <c:numCache>
                <c:formatCode>General</c:formatCode>
                <c:ptCount val="12"/>
                <c:pt idx="0">
                  <c:v>0.15160000000000001</c:v>
                </c:pt>
                <c:pt idx="1">
                  <c:v>0.14019999999999999</c:v>
                </c:pt>
                <c:pt idx="2">
                  <c:v>0.14480000000000001</c:v>
                </c:pt>
                <c:pt idx="3">
                  <c:v>0.1434</c:v>
                </c:pt>
                <c:pt idx="4">
                  <c:v>0.16239999999999999</c:v>
                </c:pt>
                <c:pt idx="5">
                  <c:v>0.16200000000000001</c:v>
                </c:pt>
                <c:pt idx="6">
                  <c:v>0.17230000000000001</c:v>
                </c:pt>
                <c:pt idx="7">
                  <c:v>0.15</c:v>
                </c:pt>
                <c:pt idx="8">
                  <c:v>0.16039999999999999</c:v>
                </c:pt>
                <c:pt idx="9">
                  <c:v>0.35649999999999998</c:v>
                </c:pt>
                <c:pt idx="10">
                  <c:v>7.9899999999999999E-2</c:v>
                </c:pt>
                <c:pt idx="11">
                  <c:v>6.4699999999999994E-2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5-41FF-9ADC-34ED076A03E9}"/>
            </c:ext>
          </c:extLst>
        </c:ser>
        <c:ser>
          <c:idx val="4"/>
          <c:order val="3"/>
          <c:tx>
            <c:strRef>
              <c:f>DataME!$G$56</c:f>
              <c:strCache>
                <c:ptCount val="1"/>
                <c:pt idx="0">
                  <c:v>debris1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DataME!$H$56:$S$56</c:f>
              <c:numCache>
                <c:formatCode>General</c:formatCode>
                <c:ptCount val="12"/>
                <c:pt idx="0">
                  <c:v>0.16009999999999999</c:v>
                </c:pt>
                <c:pt idx="1">
                  <c:v>0.16500000000000001</c:v>
                </c:pt>
                <c:pt idx="2">
                  <c:v>0.18060000000000001</c:v>
                </c:pt>
                <c:pt idx="3">
                  <c:v>0.17680000000000001</c:v>
                </c:pt>
                <c:pt idx="4">
                  <c:v>0.21590000000000001</c:v>
                </c:pt>
                <c:pt idx="5">
                  <c:v>0.23280000000000001</c:v>
                </c:pt>
                <c:pt idx="6">
                  <c:v>0.2339</c:v>
                </c:pt>
                <c:pt idx="7">
                  <c:v>0.22409999999999999</c:v>
                </c:pt>
                <c:pt idx="8">
                  <c:v>0.23810000000000001</c:v>
                </c:pt>
                <c:pt idx="9">
                  <c:v>0.36620000000000003</c:v>
                </c:pt>
                <c:pt idx="10">
                  <c:v>0.1744</c:v>
                </c:pt>
                <c:pt idx="11">
                  <c:v>0.13300000000000001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A5-41FF-9ADC-34ED076A03E9}"/>
            </c:ext>
          </c:extLst>
        </c:ser>
        <c:ser>
          <c:idx val="5"/>
          <c:order val="4"/>
          <c:tx>
            <c:strRef>
              <c:f>DataME!$G$57</c:f>
              <c:strCache>
                <c:ptCount val="1"/>
                <c:pt idx="0">
                  <c:v>debris2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DataME!$H$57:$S$57</c:f>
              <c:numCache>
                <c:formatCode>General</c:formatCode>
                <c:ptCount val="12"/>
                <c:pt idx="0">
                  <c:v>0.16250000000000001</c:v>
                </c:pt>
                <c:pt idx="1">
                  <c:v>0.154</c:v>
                </c:pt>
                <c:pt idx="2">
                  <c:v>0.1736</c:v>
                </c:pt>
                <c:pt idx="3">
                  <c:v>0.15379999999999999</c:v>
                </c:pt>
                <c:pt idx="4">
                  <c:v>0.20849999999999999</c:v>
                </c:pt>
                <c:pt idx="5">
                  <c:v>0.2485</c:v>
                </c:pt>
                <c:pt idx="6">
                  <c:v>0.25969999999999999</c:v>
                </c:pt>
                <c:pt idx="7">
                  <c:v>0.25219999999999998</c:v>
                </c:pt>
                <c:pt idx="8">
                  <c:v>0.26590000000000003</c:v>
                </c:pt>
                <c:pt idx="9">
                  <c:v>0.36859999999999998</c:v>
                </c:pt>
                <c:pt idx="10">
                  <c:v>0.17960000000000001</c:v>
                </c:pt>
                <c:pt idx="11">
                  <c:v>0.1303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A5-41FF-9ADC-34ED076A03E9}"/>
            </c:ext>
          </c:extLst>
        </c:ser>
        <c:ser>
          <c:idx val="0"/>
          <c:order val="5"/>
          <c:tx>
            <c:strRef>
              <c:f>DataME!$G$58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DataME!$H$58:$S$58</c:f>
              <c:numCache>
                <c:formatCode>General</c:formatCode>
                <c:ptCount val="12"/>
                <c:pt idx="0">
                  <c:v>0.16300000000000001</c:v>
                </c:pt>
                <c:pt idx="1">
                  <c:v>0.16159999999999999</c:v>
                </c:pt>
                <c:pt idx="2">
                  <c:v>0.19800000000000001</c:v>
                </c:pt>
                <c:pt idx="3">
                  <c:v>0.20319999999999999</c:v>
                </c:pt>
                <c:pt idx="4">
                  <c:v>0.21879999999999999</c:v>
                </c:pt>
                <c:pt idx="5">
                  <c:v>0.1719</c:v>
                </c:pt>
                <c:pt idx="6">
                  <c:v>0.17269999999999999</c:v>
                </c:pt>
                <c:pt idx="7">
                  <c:v>0.154</c:v>
                </c:pt>
                <c:pt idx="8">
                  <c:v>0.1411</c:v>
                </c:pt>
                <c:pt idx="9">
                  <c:v>0.31430000000000002</c:v>
                </c:pt>
                <c:pt idx="10">
                  <c:v>8.1699999999999995E-2</c:v>
                </c:pt>
                <c:pt idx="11">
                  <c:v>6.1800000000000001E-2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6-4666-B9F5-4738417183E3}"/>
            </c:ext>
          </c:extLst>
        </c:ser>
        <c:ser>
          <c:idx val="6"/>
          <c:order val="6"/>
          <c:tx>
            <c:strRef>
              <c:f>DataME!$G$59</c:f>
              <c:strCache>
                <c:ptCount val="1"/>
                <c:pt idx="0">
                  <c:v>vegatation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DataME!$H$59:$S$59</c:f>
              <c:numCache>
                <c:formatCode>General</c:formatCode>
                <c:ptCount val="12"/>
                <c:pt idx="0">
                  <c:v>0.13170000000000001</c:v>
                </c:pt>
                <c:pt idx="1">
                  <c:v>0.1142</c:v>
                </c:pt>
                <c:pt idx="2">
                  <c:v>0.1196</c:v>
                </c:pt>
                <c:pt idx="3">
                  <c:v>9.5699999999999993E-2</c:v>
                </c:pt>
                <c:pt idx="4">
                  <c:v>0.1371</c:v>
                </c:pt>
                <c:pt idx="5">
                  <c:v>0.24030000000000001</c:v>
                </c:pt>
                <c:pt idx="6">
                  <c:v>0.28129999999999999</c:v>
                </c:pt>
                <c:pt idx="7">
                  <c:v>0.25219999999999998</c:v>
                </c:pt>
                <c:pt idx="8">
                  <c:v>0.28949999999999998</c:v>
                </c:pt>
                <c:pt idx="9">
                  <c:v>0.46600000000000003</c:v>
                </c:pt>
                <c:pt idx="10">
                  <c:v>0.14899999999999999</c:v>
                </c:pt>
                <c:pt idx="11">
                  <c:v>8.8099999999999998E-2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6-4666-B9F5-4738417183E3}"/>
            </c:ext>
          </c:extLst>
        </c:ser>
        <c:ser>
          <c:idx val="7"/>
          <c:order val="7"/>
          <c:tx>
            <c:strRef>
              <c:f>DataME!$G$60</c:f>
              <c:strCache>
                <c:ptCount val="1"/>
                <c:pt idx="0">
                  <c:v>vegetation2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DataME!$H$60:$S$60</c:f>
              <c:numCache>
                <c:formatCode>General</c:formatCode>
                <c:ptCount val="12"/>
                <c:pt idx="0">
                  <c:v>0.13039999999999999</c:v>
                </c:pt>
                <c:pt idx="1">
                  <c:v>0.10680000000000001</c:v>
                </c:pt>
                <c:pt idx="2">
                  <c:v>0.13339999999999999</c:v>
                </c:pt>
                <c:pt idx="3">
                  <c:v>9.6100000000000005E-2</c:v>
                </c:pt>
                <c:pt idx="4">
                  <c:v>0.17399999999999999</c:v>
                </c:pt>
                <c:pt idx="5">
                  <c:v>0.4128</c:v>
                </c:pt>
                <c:pt idx="6">
                  <c:v>0.4672</c:v>
                </c:pt>
                <c:pt idx="7">
                  <c:v>0.44840000000000002</c:v>
                </c:pt>
                <c:pt idx="8">
                  <c:v>0.49759999999999999</c:v>
                </c:pt>
                <c:pt idx="9">
                  <c:v>0.57940000000000003</c:v>
                </c:pt>
                <c:pt idx="10">
                  <c:v>0.24249999999999999</c:v>
                </c:pt>
                <c:pt idx="11">
                  <c:v>0.13009999999999999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6-4666-B9F5-4738417183E3}"/>
            </c:ext>
          </c:extLst>
        </c:ser>
        <c:ser>
          <c:idx val="8"/>
          <c:order val="8"/>
          <c:tx>
            <c:strRef>
              <c:f>DataME!$G$61</c:f>
              <c:strCache>
                <c:ptCount val="1"/>
                <c:pt idx="0">
                  <c:v>water downstream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DataME!$H$61:$S$61</c:f>
              <c:numCache>
                <c:formatCode>General</c:formatCode>
                <c:ptCount val="12"/>
                <c:pt idx="0">
                  <c:v>0.1376</c:v>
                </c:pt>
                <c:pt idx="1">
                  <c:v>0.12640000000000001</c:v>
                </c:pt>
                <c:pt idx="2">
                  <c:v>0.13900000000000001</c:v>
                </c:pt>
                <c:pt idx="3">
                  <c:v>0.13880000000000001</c:v>
                </c:pt>
                <c:pt idx="4">
                  <c:v>0.15529999999999999</c:v>
                </c:pt>
                <c:pt idx="5">
                  <c:v>0.14449999999999999</c:v>
                </c:pt>
                <c:pt idx="6">
                  <c:v>0.1537</c:v>
                </c:pt>
                <c:pt idx="7">
                  <c:v>0.1358</c:v>
                </c:pt>
                <c:pt idx="8">
                  <c:v>0.13700000000000001</c:v>
                </c:pt>
                <c:pt idx="9">
                  <c:v>0.27610000000000001</c:v>
                </c:pt>
                <c:pt idx="10">
                  <c:v>5.7500000000000002E-2</c:v>
                </c:pt>
                <c:pt idx="11">
                  <c:v>5.1799999999999999E-2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6-4666-B9F5-4738417183E3}"/>
            </c:ext>
          </c:extLst>
        </c:ser>
        <c:ser>
          <c:idx val="9"/>
          <c:order val="9"/>
          <c:tx>
            <c:strRef>
              <c:f>DataME!$G$62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DataME!$H$51:$S$51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DataME!$H$62:$S$62</c:f>
              <c:numCache>
                <c:formatCode>General</c:formatCode>
                <c:ptCount val="12"/>
                <c:pt idx="0">
                  <c:v>9.8199999999999996E-2</c:v>
                </c:pt>
                <c:pt idx="1">
                  <c:v>8.9599999999999999E-2</c:v>
                </c:pt>
                <c:pt idx="2">
                  <c:v>0.104</c:v>
                </c:pt>
                <c:pt idx="3">
                  <c:v>7.6399999999999996E-2</c:v>
                </c:pt>
                <c:pt idx="4">
                  <c:v>0.13</c:v>
                </c:pt>
                <c:pt idx="5">
                  <c:v>0.32529999999999998</c:v>
                </c:pt>
                <c:pt idx="6">
                  <c:v>0.39610000000000001</c:v>
                </c:pt>
                <c:pt idx="7">
                  <c:v>0.39340000000000003</c:v>
                </c:pt>
                <c:pt idx="8">
                  <c:v>0.44350000000000001</c:v>
                </c:pt>
                <c:pt idx="9">
                  <c:v>0.53649999999999998</c:v>
                </c:pt>
                <c:pt idx="10">
                  <c:v>0.1593</c:v>
                </c:pt>
                <c:pt idx="11">
                  <c:v>7.6700000000000004E-2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6-4666-B9F5-47384171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1560625668"/>
          <c:y val="4.5235408215373557E-2"/>
          <c:w val="0.19046845505343352"/>
          <c:h val="0.7584320062171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2022-03-10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DataME!$G$138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DataME!$H$138:$S$138</c:f>
              <c:numCache>
                <c:formatCode>General</c:formatCode>
                <c:ptCount val="12"/>
                <c:pt idx="0">
                  <c:v>6.4199999999999993E-2</c:v>
                </c:pt>
                <c:pt idx="1">
                  <c:v>7.3200000000000001E-2</c:v>
                </c:pt>
                <c:pt idx="2">
                  <c:v>0.10340000000000001</c:v>
                </c:pt>
                <c:pt idx="3">
                  <c:v>9.8799999999999999E-2</c:v>
                </c:pt>
                <c:pt idx="4">
                  <c:v>0.1023</c:v>
                </c:pt>
                <c:pt idx="5">
                  <c:v>4.7699999999999999E-2</c:v>
                </c:pt>
                <c:pt idx="6">
                  <c:v>5.0200000000000002E-2</c:v>
                </c:pt>
                <c:pt idx="7">
                  <c:v>3.5999999999999997E-2</c:v>
                </c:pt>
                <c:pt idx="8">
                  <c:v>3.15E-2</c:v>
                </c:pt>
                <c:pt idx="9">
                  <c:v>4.8800000000000003E-2</c:v>
                </c:pt>
                <c:pt idx="10">
                  <c:v>1.9599999999999999E-2</c:v>
                </c:pt>
                <c:pt idx="11">
                  <c:v>1.6199999999999999E-2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B-491E-885D-FACFD59DE97B}"/>
            </c:ext>
          </c:extLst>
        </c:ser>
        <c:ser>
          <c:idx val="2"/>
          <c:order val="1"/>
          <c:tx>
            <c:strRef>
              <c:f>DataME!$G$139</c:f>
              <c:strCache>
                <c:ptCount val="1"/>
                <c:pt idx="0">
                  <c:v>water upstream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DataME!$H$139:$S$139</c:f>
              <c:numCache>
                <c:formatCode>General</c:formatCode>
                <c:ptCount val="12"/>
                <c:pt idx="0">
                  <c:v>6.4500000000000002E-2</c:v>
                </c:pt>
                <c:pt idx="1">
                  <c:v>7.0999999999999994E-2</c:v>
                </c:pt>
                <c:pt idx="2">
                  <c:v>9.5399999999999999E-2</c:v>
                </c:pt>
                <c:pt idx="3">
                  <c:v>7.9399999999999998E-2</c:v>
                </c:pt>
                <c:pt idx="4">
                  <c:v>7.9699999999999993E-2</c:v>
                </c:pt>
                <c:pt idx="5">
                  <c:v>3.85E-2</c:v>
                </c:pt>
                <c:pt idx="6">
                  <c:v>3.8100000000000002E-2</c:v>
                </c:pt>
                <c:pt idx="7">
                  <c:v>2.9600000000000001E-2</c:v>
                </c:pt>
                <c:pt idx="8">
                  <c:v>2.9100000000000001E-2</c:v>
                </c:pt>
                <c:pt idx="9">
                  <c:v>4.3200000000000002E-2</c:v>
                </c:pt>
                <c:pt idx="10">
                  <c:v>1.9599999999999999E-2</c:v>
                </c:pt>
                <c:pt idx="11">
                  <c:v>1.95E-2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B-491E-885D-FACFD59DE97B}"/>
            </c:ext>
          </c:extLst>
        </c:ser>
        <c:ser>
          <c:idx val="3"/>
          <c:order val="2"/>
          <c:tx>
            <c:strRef>
              <c:f>DataME!$G$140</c:f>
              <c:strCache>
                <c:ptCount val="1"/>
                <c:pt idx="0">
                  <c:v>debris1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DataME!$H$140:$S$140</c:f>
              <c:numCache>
                <c:formatCode>General</c:formatCode>
                <c:ptCount val="12"/>
                <c:pt idx="0">
                  <c:v>4.7600000000000003E-2</c:v>
                </c:pt>
                <c:pt idx="1">
                  <c:v>7.5499999999999998E-2</c:v>
                </c:pt>
                <c:pt idx="2">
                  <c:v>9.8400000000000001E-2</c:v>
                </c:pt>
                <c:pt idx="3">
                  <c:v>0.10539999999999999</c:v>
                </c:pt>
                <c:pt idx="4">
                  <c:v>0.1399</c:v>
                </c:pt>
                <c:pt idx="5">
                  <c:v>0.29220000000000002</c:v>
                </c:pt>
                <c:pt idx="6">
                  <c:v>0.3306</c:v>
                </c:pt>
                <c:pt idx="7">
                  <c:v>0.28499999999999998</c:v>
                </c:pt>
                <c:pt idx="8">
                  <c:v>0.36659999999999998</c:v>
                </c:pt>
                <c:pt idx="9">
                  <c:v>0.35759999999999997</c:v>
                </c:pt>
                <c:pt idx="10">
                  <c:v>0.16009999999999999</c:v>
                </c:pt>
                <c:pt idx="11">
                  <c:v>8.9800000000000005E-2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B-491E-885D-FACFD59DE97B}"/>
            </c:ext>
          </c:extLst>
        </c:ser>
        <c:ser>
          <c:idx val="4"/>
          <c:order val="3"/>
          <c:tx>
            <c:strRef>
              <c:f>DataME!$G$141</c:f>
              <c:strCache>
                <c:ptCount val="1"/>
                <c:pt idx="0">
                  <c:v>debris2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DataME!$H$141:$S$141</c:f>
              <c:numCache>
                <c:formatCode>General</c:formatCode>
                <c:ptCount val="12"/>
                <c:pt idx="0">
                  <c:v>3.1699999999999999E-2</c:v>
                </c:pt>
                <c:pt idx="1">
                  <c:v>1.9E-2</c:v>
                </c:pt>
                <c:pt idx="2">
                  <c:v>3.8199999999999998E-2</c:v>
                </c:pt>
                <c:pt idx="3">
                  <c:v>2.0799999999999999E-2</c:v>
                </c:pt>
                <c:pt idx="4">
                  <c:v>8.72E-2</c:v>
                </c:pt>
                <c:pt idx="5">
                  <c:v>0.3014</c:v>
                </c:pt>
                <c:pt idx="6">
                  <c:v>0.37990000000000002</c:v>
                </c:pt>
                <c:pt idx="7">
                  <c:v>0.38679999999999998</c:v>
                </c:pt>
                <c:pt idx="8">
                  <c:v>0.4108</c:v>
                </c:pt>
                <c:pt idx="9">
                  <c:v>0.39410000000000001</c:v>
                </c:pt>
                <c:pt idx="10">
                  <c:v>0.1229</c:v>
                </c:pt>
                <c:pt idx="11">
                  <c:v>5.8500000000000003E-2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B-491E-885D-FACFD59DE97B}"/>
            </c:ext>
          </c:extLst>
        </c:ser>
        <c:ser>
          <c:idx val="0"/>
          <c:order val="4"/>
          <c:tx>
            <c:strRef>
              <c:f>DataME!$G$142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DataME!$H$142:$S$142</c:f>
              <c:numCache>
                <c:formatCode>General</c:formatCode>
                <c:ptCount val="12"/>
                <c:pt idx="0">
                  <c:v>1.04E-2</c:v>
                </c:pt>
                <c:pt idx="1">
                  <c:v>1.5599999999999999E-2</c:v>
                </c:pt>
                <c:pt idx="2">
                  <c:v>4.02E-2</c:v>
                </c:pt>
                <c:pt idx="3">
                  <c:v>1.9300000000000001E-2</c:v>
                </c:pt>
                <c:pt idx="4">
                  <c:v>7.0000000000000007E-2</c:v>
                </c:pt>
                <c:pt idx="5">
                  <c:v>0.23699999999999999</c:v>
                </c:pt>
                <c:pt idx="6">
                  <c:v>0.28999999999999998</c:v>
                </c:pt>
                <c:pt idx="7">
                  <c:v>0.28060000000000002</c:v>
                </c:pt>
                <c:pt idx="8">
                  <c:v>0.32440000000000002</c:v>
                </c:pt>
                <c:pt idx="9">
                  <c:v>0.3327</c:v>
                </c:pt>
                <c:pt idx="10">
                  <c:v>0.14530000000000001</c:v>
                </c:pt>
                <c:pt idx="11">
                  <c:v>6.1199999999999997E-2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9B-491E-885D-FACFD59DE97B}"/>
            </c:ext>
          </c:extLst>
        </c:ser>
        <c:ser>
          <c:idx val="5"/>
          <c:order val="5"/>
          <c:tx>
            <c:strRef>
              <c:f>DataME!$G$143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DataME!$H$143:$S$143</c:f>
              <c:numCache>
                <c:formatCode>General</c:formatCode>
                <c:ptCount val="12"/>
                <c:pt idx="0">
                  <c:v>4.48E-2</c:v>
                </c:pt>
                <c:pt idx="1">
                  <c:v>5.5300000000000002E-2</c:v>
                </c:pt>
                <c:pt idx="2">
                  <c:v>8.0699999999999994E-2</c:v>
                </c:pt>
                <c:pt idx="3">
                  <c:v>6.4799999999999996E-2</c:v>
                </c:pt>
                <c:pt idx="4">
                  <c:v>6.08E-2</c:v>
                </c:pt>
                <c:pt idx="5">
                  <c:v>1.8200000000000001E-2</c:v>
                </c:pt>
                <c:pt idx="6">
                  <c:v>1.84E-2</c:v>
                </c:pt>
                <c:pt idx="7">
                  <c:v>1.0999999999999999E-2</c:v>
                </c:pt>
                <c:pt idx="8">
                  <c:v>7.3000000000000001E-3</c:v>
                </c:pt>
                <c:pt idx="9">
                  <c:v>3.3099999999999997E-2</c:v>
                </c:pt>
                <c:pt idx="10">
                  <c:v>1.24E-2</c:v>
                </c:pt>
                <c:pt idx="11">
                  <c:v>1.29E-2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9B-491E-885D-FACFD59DE97B}"/>
            </c:ext>
          </c:extLst>
        </c:ser>
        <c:ser>
          <c:idx val="6"/>
          <c:order val="6"/>
          <c:tx>
            <c:strRef>
              <c:f>DataME!$G$144</c:f>
              <c:strCache>
                <c:ptCount val="1"/>
                <c:pt idx="0">
                  <c:v>debris3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DataME!$H$144:$S$144</c:f>
              <c:numCache>
                <c:formatCode>General</c:formatCode>
                <c:ptCount val="12"/>
                <c:pt idx="0">
                  <c:v>7.2300000000000003E-2</c:v>
                </c:pt>
                <c:pt idx="1">
                  <c:v>6.8199999999999997E-2</c:v>
                </c:pt>
                <c:pt idx="2">
                  <c:v>9.6199999999999994E-2</c:v>
                </c:pt>
                <c:pt idx="3">
                  <c:v>9.1399999999999995E-2</c:v>
                </c:pt>
                <c:pt idx="4">
                  <c:v>0.1062</c:v>
                </c:pt>
                <c:pt idx="5">
                  <c:v>0.12230000000000001</c:v>
                </c:pt>
                <c:pt idx="6">
                  <c:v>0.1196</c:v>
                </c:pt>
                <c:pt idx="7">
                  <c:v>0.1678</c:v>
                </c:pt>
                <c:pt idx="8">
                  <c:v>0.13780000000000001</c:v>
                </c:pt>
                <c:pt idx="9">
                  <c:v>0.1108</c:v>
                </c:pt>
                <c:pt idx="10">
                  <c:v>6.25E-2</c:v>
                </c:pt>
                <c:pt idx="11">
                  <c:v>4.3200000000000002E-2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9B-491E-885D-FACFD59DE97B}"/>
            </c:ext>
          </c:extLst>
        </c:ser>
        <c:ser>
          <c:idx val="7"/>
          <c:order val="7"/>
          <c:tx>
            <c:strRef>
              <c:f>DataME!$G$145</c:f>
              <c:strCache>
                <c:ptCount val="1"/>
                <c:pt idx="0">
                  <c:v>water downstream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DataME!$H$145:$S$145</c:f>
              <c:numCache>
                <c:formatCode>General</c:formatCode>
                <c:ptCount val="12"/>
                <c:pt idx="0">
                  <c:v>7.8100000000000003E-2</c:v>
                </c:pt>
                <c:pt idx="1">
                  <c:v>8.4500000000000006E-2</c:v>
                </c:pt>
                <c:pt idx="2">
                  <c:v>0.1086</c:v>
                </c:pt>
                <c:pt idx="3">
                  <c:v>8.6800000000000002E-2</c:v>
                </c:pt>
                <c:pt idx="4">
                  <c:v>8.4500000000000006E-2</c:v>
                </c:pt>
                <c:pt idx="5">
                  <c:v>4.65E-2</c:v>
                </c:pt>
                <c:pt idx="6">
                  <c:v>4.8599999999999997E-2</c:v>
                </c:pt>
                <c:pt idx="7">
                  <c:v>3.78E-2</c:v>
                </c:pt>
                <c:pt idx="8">
                  <c:v>3.7699999999999997E-2</c:v>
                </c:pt>
                <c:pt idx="9">
                  <c:v>7.7399999999999997E-2</c:v>
                </c:pt>
                <c:pt idx="10">
                  <c:v>2.5899999999999999E-2</c:v>
                </c:pt>
                <c:pt idx="11">
                  <c:v>2.3599999999999999E-2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9B-491E-885D-FACFD59DE97B}"/>
            </c:ext>
          </c:extLst>
        </c:ser>
        <c:ser>
          <c:idx val="8"/>
          <c:order val="8"/>
          <c:tx>
            <c:strRef>
              <c:f>DataME!$G$146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DataME!$H$146:$S$146</c:f>
              <c:numCache>
                <c:formatCode>General</c:formatCode>
                <c:ptCount val="12"/>
                <c:pt idx="0">
                  <c:v>4.2999999999999997E-2</c:v>
                </c:pt>
                <c:pt idx="1">
                  <c:v>4.8399999999999999E-2</c:v>
                </c:pt>
                <c:pt idx="2">
                  <c:v>6.4600000000000005E-2</c:v>
                </c:pt>
                <c:pt idx="3">
                  <c:v>4.9000000000000002E-2</c:v>
                </c:pt>
                <c:pt idx="4">
                  <c:v>0.1</c:v>
                </c:pt>
                <c:pt idx="5">
                  <c:v>0.2475</c:v>
                </c:pt>
                <c:pt idx="6">
                  <c:v>0.2949</c:v>
                </c:pt>
                <c:pt idx="7">
                  <c:v>0.28100000000000003</c:v>
                </c:pt>
                <c:pt idx="8">
                  <c:v>0.3276</c:v>
                </c:pt>
                <c:pt idx="9">
                  <c:v>0.28549999999999998</c:v>
                </c:pt>
                <c:pt idx="10">
                  <c:v>0.1208</c:v>
                </c:pt>
                <c:pt idx="11">
                  <c:v>6.0900000000000003E-2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9B-491E-885D-FACFD59DE97B}"/>
            </c:ext>
          </c:extLst>
        </c:ser>
        <c:ser>
          <c:idx val="9"/>
          <c:order val="9"/>
          <c:tx>
            <c:strRef>
              <c:f>DataME!$G$147</c:f>
              <c:strCache>
                <c:ptCount val="1"/>
                <c:pt idx="0">
                  <c:v>water (dark)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DataME!$H$136:$S$136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DataME!$H$147:$S$147</c:f>
              <c:numCache>
                <c:formatCode>General</c:formatCode>
                <c:ptCount val="12"/>
                <c:pt idx="0">
                  <c:v>5.8599999999999999E-2</c:v>
                </c:pt>
                <c:pt idx="1">
                  <c:v>0.05</c:v>
                </c:pt>
                <c:pt idx="2">
                  <c:v>5.1200000000000002E-2</c:v>
                </c:pt>
                <c:pt idx="3">
                  <c:v>4.2500000000000003E-2</c:v>
                </c:pt>
                <c:pt idx="4">
                  <c:v>4.9799999999999997E-2</c:v>
                </c:pt>
                <c:pt idx="5">
                  <c:v>3.6499999999999998E-2</c:v>
                </c:pt>
                <c:pt idx="6">
                  <c:v>3.5999999999999997E-2</c:v>
                </c:pt>
                <c:pt idx="7">
                  <c:v>2.9700000000000001E-2</c:v>
                </c:pt>
                <c:pt idx="8">
                  <c:v>3.1199999999999999E-2</c:v>
                </c:pt>
                <c:pt idx="9">
                  <c:v>7.9600000000000004E-2</c:v>
                </c:pt>
                <c:pt idx="10">
                  <c:v>2.8400000000000002E-2</c:v>
                </c:pt>
                <c:pt idx="11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9B-491E-885D-FACFD59D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18926334929708527"/>
          <c:h val="0.66393900462744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2021-11-25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6"/>
          <c:order val="0"/>
          <c:tx>
            <c:strRef>
              <c:f>DataME!$G$72</c:f>
              <c:strCache>
                <c:ptCount val="1"/>
                <c:pt idx="0">
                  <c:v>turbid water upstream</c:v>
                </c:pt>
              </c:strCache>
            </c:strRef>
          </c:tx>
          <c:spPr>
            <a:ln w="28575"/>
          </c:spPr>
          <c:marker>
            <c:symbol val="circle"/>
            <c:size val="5"/>
          </c:marker>
          <c:cat>
            <c:numRef>
              <c:f>DataME!$H$70:$S$70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DataME!$H$72:$S$72</c:f>
              <c:numCache>
                <c:formatCode>General</c:formatCode>
                <c:ptCount val="12"/>
                <c:pt idx="0">
                  <c:v>4.5699999999999998E-2</c:v>
                </c:pt>
                <c:pt idx="1">
                  <c:v>6.4399999999999999E-2</c:v>
                </c:pt>
                <c:pt idx="2">
                  <c:v>9.98E-2</c:v>
                </c:pt>
                <c:pt idx="3">
                  <c:v>0.1162</c:v>
                </c:pt>
                <c:pt idx="4">
                  <c:v>0.11890000000000001</c:v>
                </c:pt>
                <c:pt idx="5">
                  <c:v>5.57E-2</c:v>
                </c:pt>
                <c:pt idx="6">
                  <c:v>5.79E-2</c:v>
                </c:pt>
                <c:pt idx="7">
                  <c:v>4.0599999999999997E-2</c:v>
                </c:pt>
                <c:pt idx="8">
                  <c:v>2.92E-2</c:v>
                </c:pt>
                <c:pt idx="9">
                  <c:v>9.4000000000000004E-3</c:v>
                </c:pt>
                <c:pt idx="10">
                  <c:v>6.3E-3</c:v>
                </c:pt>
                <c:pt idx="11">
                  <c:v>5.5999999999999999E-3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402-42C0-ADE8-E01374F4D0C2}"/>
            </c:ext>
          </c:extLst>
        </c:ser>
        <c:ser>
          <c:idx val="7"/>
          <c:order val="1"/>
          <c:tx>
            <c:strRef>
              <c:f>DataME!$G$74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/>
          </c:spPr>
          <c:marker>
            <c:symbol val="circle"/>
            <c:size val="5"/>
          </c:marker>
          <c:cat>
            <c:numRef>
              <c:f>DataME!$H$70:$S$70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DataME!$H$74:$S$74</c:f>
              <c:numCache>
                <c:formatCode>General</c:formatCode>
                <c:ptCount val="12"/>
                <c:pt idx="0">
                  <c:v>8.2199999999999995E-2</c:v>
                </c:pt>
                <c:pt idx="1">
                  <c:v>0.1212</c:v>
                </c:pt>
                <c:pt idx="2">
                  <c:v>0.15479999999999999</c:v>
                </c:pt>
                <c:pt idx="3">
                  <c:v>0.16500000000000001</c:v>
                </c:pt>
                <c:pt idx="4">
                  <c:v>0.1666</c:v>
                </c:pt>
                <c:pt idx="5">
                  <c:v>9.8500000000000004E-2</c:v>
                </c:pt>
                <c:pt idx="6">
                  <c:v>0.1022</c:v>
                </c:pt>
                <c:pt idx="7">
                  <c:v>9.3100000000000002E-2</c:v>
                </c:pt>
                <c:pt idx="8">
                  <c:v>7.4800000000000005E-2</c:v>
                </c:pt>
                <c:pt idx="9">
                  <c:v>4.4200000000000003E-2</c:v>
                </c:pt>
                <c:pt idx="10">
                  <c:v>5.0299999999999997E-2</c:v>
                </c:pt>
                <c:pt idx="11">
                  <c:v>4.58E-2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402-42C0-ADE8-E01374F4D0C2}"/>
            </c:ext>
          </c:extLst>
        </c:ser>
        <c:ser>
          <c:idx val="8"/>
          <c:order val="2"/>
          <c:tx>
            <c:strRef>
              <c:f>DataME!$G$75</c:f>
              <c:strCache>
                <c:ptCount val="1"/>
                <c:pt idx="0">
                  <c:v>turbid water downstream</c:v>
                </c:pt>
              </c:strCache>
            </c:strRef>
          </c:tx>
          <c:spPr>
            <a:ln w="28575"/>
          </c:spPr>
          <c:marker>
            <c:symbol val="circle"/>
            <c:size val="5"/>
          </c:marker>
          <c:cat>
            <c:numRef>
              <c:f>DataME!$H$70:$S$70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DataME!$H$75:$S$75</c:f>
              <c:numCache>
                <c:formatCode>General</c:formatCode>
                <c:ptCount val="12"/>
                <c:pt idx="0">
                  <c:v>5.6099999999999997E-2</c:v>
                </c:pt>
                <c:pt idx="1">
                  <c:v>6.9800000000000001E-2</c:v>
                </c:pt>
                <c:pt idx="2">
                  <c:v>9.8100000000000007E-2</c:v>
                </c:pt>
                <c:pt idx="3">
                  <c:v>8.8599999999999998E-2</c:v>
                </c:pt>
                <c:pt idx="4">
                  <c:v>9.2399999999999996E-2</c:v>
                </c:pt>
                <c:pt idx="5">
                  <c:v>6.6900000000000001E-2</c:v>
                </c:pt>
                <c:pt idx="6">
                  <c:v>7.8600000000000003E-2</c:v>
                </c:pt>
                <c:pt idx="7">
                  <c:v>7.1499999999999994E-2</c:v>
                </c:pt>
                <c:pt idx="8">
                  <c:v>7.4399999999999994E-2</c:v>
                </c:pt>
                <c:pt idx="9">
                  <c:v>0.1305</c:v>
                </c:pt>
                <c:pt idx="10">
                  <c:v>5.9400000000000001E-2</c:v>
                </c:pt>
                <c:pt idx="11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402-42C0-ADE8-E01374F4D0C2}"/>
            </c:ext>
          </c:extLst>
        </c:ser>
        <c:ser>
          <c:idx val="9"/>
          <c:order val="3"/>
          <c:tx>
            <c:strRef>
              <c:f>DataME!$G$76</c:f>
              <c:strCache>
                <c:ptCount val="1"/>
                <c:pt idx="0">
                  <c:v>floating debris</c:v>
                </c:pt>
              </c:strCache>
            </c:strRef>
          </c:tx>
          <c:spPr>
            <a:ln w="28575"/>
          </c:spPr>
          <c:marker>
            <c:symbol val="circle"/>
            <c:size val="5"/>
            <c:spPr>
              <a:ln w="9525" cap="rnd"/>
            </c:spPr>
          </c:marker>
          <c:cat>
            <c:numRef>
              <c:f>DataME!$H$70:$S$70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DataME!$H$76:$S$76</c:f>
              <c:numCache>
                <c:formatCode>General</c:formatCode>
                <c:ptCount val="12"/>
                <c:pt idx="0">
                  <c:v>9.8100000000000007E-2</c:v>
                </c:pt>
                <c:pt idx="1">
                  <c:v>0.1128</c:v>
                </c:pt>
                <c:pt idx="2">
                  <c:v>0.14399999999999999</c:v>
                </c:pt>
                <c:pt idx="3">
                  <c:v>0.1532</c:v>
                </c:pt>
                <c:pt idx="4">
                  <c:v>0.16769999999999999</c:v>
                </c:pt>
                <c:pt idx="5">
                  <c:v>0.16650000000000001</c:v>
                </c:pt>
                <c:pt idx="6">
                  <c:v>0.1777</c:v>
                </c:pt>
                <c:pt idx="7">
                  <c:v>0.1991</c:v>
                </c:pt>
                <c:pt idx="8">
                  <c:v>0.18870000000000001</c:v>
                </c:pt>
                <c:pt idx="9">
                  <c:v>0.10929999999999999</c:v>
                </c:pt>
                <c:pt idx="10">
                  <c:v>0.12189999999999999</c:v>
                </c:pt>
                <c:pt idx="11">
                  <c:v>9.35E-2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402-42C0-ADE8-E01374F4D0C2}"/>
            </c:ext>
          </c:extLst>
        </c:ser>
        <c:ser>
          <c:idx val="3"/>
          <c:order val="4"/>
          <c:tx>
            <c:strRef>
              <c:f>DataME!$G$73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DataME!$H$70:$S$70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DataME!$H$73:$S$73</c:f>
              <c:numCache>
                <c:formatCode>General</c:formatCode>
                <c:ptCount val="12"/>
                <c:pt idx="0">
                  <c:v>2.0899999999999998E-2</c:v>
                </c:pt>
                <c:pt idx="1">
                  <c:v>2.3199999999999998E-2</c:v>
                </c:pt>
                <c:pt idx="2">
                  <c:v>4.3700000000000003E-2</c:v>
                </c:pt>
                <c:pt idx="3">
                  <c:v>1.9300000000000001E-2</c:v>
                </c:pt>
                <c:pt idx="4">
                  <c:v>7.1800000000000003E-2</c:v>
                </c:pt>
                <c:pt idx="5">
                  <c:v>0.26729999999999998</c:v>
                </c:pt>
                <c:pt idx="6">
                  <c:v>0.35770000000000002</c:v>
                </c:pt>
                <c:pt idx="7">
                  <c:v>0.33960000000000001</c:v>
                </c:pt>
                <c:pt idx="8">
                  <c:v>0.36380000000000001</c:v>
                </c:pt>
                <c:pt idx="9">
                  <c:v>0.35709999999999997</c:v>
                </c:pt>
                <c:pt idx="10">
                  <c:v>0.16189999999999999</c:v>
                </c:pt>
                <c:pt idx="11">
                  <c:v>6.8199999999999997E-2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402-42C0-ADE8-E01374F4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38097150037545"/>
          <c:y val="0.16658355205599301"/>
          <c:w val="0.20561902219849637"/>
          <c:h val="0.51254898137411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2022-03-30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DataME!$G$190</c:f>
              <c:strCache>
                <c:ptCount val="1"/>
                <c:pt idx="0">
                  <c:v>turbid water upstream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DataME!$H$186:$T$186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DataME!$H$190:$T$190</c:f>
              <c:numCache>
                <c:formatCode>General</c:formatCode>
                <c:ptCount val="13"/>
                <c:pt idx="0">
                  <c:v>0.17080000000000001</c:v>
                </c:pt>
                <c:pt idx="1">
                  <c:v>0.1447</c:v>
                </c:pt>
                <c:pt idx="2">
                  <c:v>0.1275</c:v>
                </c:pt>
                <c:pt idx="3">
                  <c:v>0.1047</c:v>
                </c:pt>
                <c:pt idx="4">
                  <c:v>9.7199999999999995E-2</c:v>
                </c:pt>
                <c:pt idx="5">
                  <c:v>0.10050000000000001</c:v>
                </c:pt>
                <c:pt idx="6">
                  <c:v>0.1075</c:v>
                </c:pt>
                <c:pt idx="7">
                  <c:v>9.1499999999999998E-2</c:v>
                </c:pt>
                <c:pt idx="8">
                  <c:v>0.1002</c:v>
                </c:pt>
                <c:pt idx="9">
                  <c:v>2.3699999999999999E-2</c:v>
                </c:pt>
                <c:pt idx="10">
                  <c:v>8.6E-3</c:v>
                </c:pt>
                <c:pt idx="11">
                  <c:v>5.0299999999999997E-2</c:v>
                </c:pt>
                <c:pt idx="12">
                  <c:v>3.5400000000000001E-2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E-4BAE-A6A1-F0229AF7A0D3}"/>
            </c:ext>
          </c:extLst>
        </c:ser>
        <c:ser>
          <c:idx val="2"/>
          <c:order val="1"/>
          <c:tx>
            <c:strRef>
              <c:f>DataME!$G$189</c:f>
              <c:strCache>
                <c:ptCount val="1"/>
                <c:pt idx="0">
                  <c:v>debris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DataME!$H$186:$T$186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DataME!$H$189:$T$189</c:f>
              <c:numCache>
                <c:formatCode>General</c:formatCode>
                <c:ptCount val="13"/>
                <c:pt idx="0">
                  <c:v>0.1656</c:v>
                </c:pt>
                <c:pt idx="1">
                  <c:v>0.1348</c:v>
                </c:pt>
                <c:pt idx="2">
                  <c:v>0.1164</c:v>
                </c:pt>
                <c:pt idx="3">
                  <c:v>9.4299999999999995E-2</c:v>
                </c:pt>
                <c:pt idx="4">
                  <c:v>0.109</c:v>
                </c:pt>
                <c:pt idx="5">
                  <c:v>0.18509999999999999</c:v>
                </c:pt>
                <c:pt idx="6">
                  <c:v>0.2329</c:v>
                </c:pt>
                <c:pt idx="7">
                  <c:v>0.20349999999999999</c:v>
                </c:pt>
                <c:pt idx="8">
                  <c:v>0.25509999999999999</c:v>
                </c:pt>
                <c:pt idx="9">
                  <c:v>4.3499999999999997E-2</c:v>
                </c:pt>
                <c:pt idx="10">
                  <c:v>5.8999999999999999E-3</c:v>
                </c:pt>
                <c:pt idx="11">
                  <c:v>0.1012</c:v>
                </c:pt>
                <c:pt idx="12">
                  <c:v>5.1499999999999997E-2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E-4BAE-A6A1-F0229AF7A0D3}"/>
            </c:ext>
          </c:extLst>
        </c:ser>
        <c:ser>
          <c:idx val="4"/>
          <c:order val="2"/>
          <c:tx>
            <c:strRef>
              <c:f>DataME!$G$191</c:f>
              <c:strCache>
                <c:ptCount val="1"/>
                <c:pt idx="0">
                  <c:v>floating debris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DataME!$H$186:$T$186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DataME!$H$191:$T$191</c:f>
              <c:numCache>
                <c:formatCode>General</c:formatCode>
                <c:ptCount val="13"/>
                <c:pt idx="0">
                  <c:v>0.16789999999999999</c:v>
                </c:pt>
                <c:pt idx="1">
                  <c:v>0.13880000000000001</c:v>
                </c:pt>
                <c:pt idx="2">
                  <c:v>0.1229</c:v>
                </c:pt>
                <c:pt idx="3">
                  <c:v>0.1022</c:v>
                </c:pt>
                <c:pt idx="4">
                  <c:v>0.1203</c:v>
                </c:pt>
                <c:pt idx="5">
                  <c:v>0.20930000000000001</c:v>
                </c:pt>
                <c:pt idx="6">
                  <c:v>0.25119999999999998</c:v>
                </c:pt>
                <c:pt idx="7">
                  <c:v>0.2346</c:v>
                </c:pt>
                <c:pt idx="8">
                  <c:v>0.27639999999999998</c:v>
                </c:pt>
                <c:pt idx="9">
                  <c:v>4.1000000000000002E-2</c:v>
                </c:pt>
                <c:pt idx="10">
                  <c:v>6.3E-3</c:v>
                </c:pt>
                <c:pt idx="11">
                  <c:v>0.13100000000000001</c:v>
                </c:pt>
                <c:pt idx="12">
                  <c:v>6.8400000000000002E-2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CE-4BAE-A6A1-F0229AF7A0D3}"/>
            </c:ext>
          </c:extLst>
        </c:ser>
        <c:ser>
          <c:idx val="0"/>
          <c:order val="3"/>
          <c:tx>
            <c:strRef>
              <c:f>DataME!$G$192</c:f>
              <c:strCache>
                <c:ptCount val="1"/>
                <c:pt idx="0">
                  <c:v>turbid water downstream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DataME!$H$186:$T$186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DataME!$H$192:$T$192</c:f>
              <c:numCache>
                <c:formatCode>General</c:formatCode>
                <c:ptCount val="13"/>
                <c:pt idx="0">
                  <c:v>0.1469</c:v>
                </c:pt>
                <c:pt idx="1">
                  <c:v>0.1183</c:v>
                </c:pt>
                <c:pt idx="2">
                  <c:v>9.4200000000000006E-2</c:v>
                </c:pt>
                <c:pt idx="3">
                  <c:v>7.0900000000000005E-2</c:v>
                </c:pt>
                <c:pt idx="4">
                  <c:v>7.0199999999999999E-2</c:v>
                </c:pt>
                <c:pt idx="5">
                  <c:v>7.51E-2</c:v>
                </c:pt>
                <c:pt idx="6">
                  <c:v>7.9799999999999996E-2</c:v>
                </c:pt>
                <c:pt idx="7">
                  <c:v>6.59E-2</c:v>
                </c:pt>
                <c:pt idx="8">
                  <c:v>7.3300000000000004E-2</c:v>
                </c:pt>
                <c:pt idx="9">
                  <c:v>1.35E-2</c:v>
                </c:pt>
                <c:pt idx="10">
                  <c:v>2.8E-3</c:v>
                </c:pt>
                <c:pt idx="11">
                  <c:v>2.75E-2</c:v>
                </c:pt>
                <c:pt idx="12">
                  <c:v>1.5699999999999999E-2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CE-4BAE-A6A1-F0229AF7A0D3}"/>
            </c:ext>
          </c:extLst>
        </c:ser>
        <c:ser>
          <c:idx val="6"/>
          <c:order val="4"/>
          <c:tx>
            <c:strRef>
              <c:f>DataME!$G$188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DataME!$H$186:$T$186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DataME!$H$188:$T$188</c:f>
              <c:numCache>
                <c:formatCode>General</c:formatCode>
                <c:ptCount val="13"/>
                <c:pt idx="0">
                  <c:v>0.14510000000000001</c:v>
                </c:pt>
                <c:pt idx="1">
                  <c:v>0.1144</c:v>
                </c:pt>
                <c:pt idx="2">
                  <c:v>0.1009</c:v>
                </c:pt>
                <c:pt idx="3">
                  <c:v>7.3599999999999999E-2</c:v>
                </c:pt>
                <c:pt idx="4">
                  <c:v>0.1007</c:v>
                </c:pt>
                <c:pt idx="5">
                  <c:v>0.21779999999999999</c:v>
                </c:pt>
                <c:pt idx="6">
                  <c:v>0.27579999999999999</c:v>
                </c:pt>
                <c:pt idx="7">
                  <c:v>0.2641</c:v>
                </c:pt>
                <c:pt idx="8">
                  <c:v>0.31169999999999998</c:v>
                </c:pt>
                <c:pt idx="9">
                  <c:v>4.2200000000000001E-2</c:v>
                </c:pt>
                <c:pt idx="10">
                  <c:v>4.1000000000000003E-3</c:v>
                </c:pt>
                <c:pt idx="11">
                  <c:v>0.11</c:v>
                </c:pt>
                <c:pt idx="12">
                  <c:v>4.6899999999999997E-2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CE-4BAE-A6A1-F0229AF7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20717579803385283"/>
          <c:w val="0.20561902219849637"/>
          <c:h val="0.43327427890432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2021-09-16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DataME!$G$23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DataME!$H$23:$T$23</c:f>
              <c:numCache>
                <c:formatCode>General</c:formatCode>
                <c:ptCount val="13"/>
                <c:pt idx="0">
                  <c:v>0.14760000000000001</c:v>
                </c:pt>
                <c:pt idx="1">
                  <c:v>0.12470000000000001</c:v>
                </c:pt>
                <c:pt idx="2">
                  <c:v>0.113</c:v>
                </c:pt>
                <c:pt idx="3">
                  <c:v>0.1041</c:v>
                </c:pt>
                <c:pt idx="4">
                  <c:v>9.7699999999999995E-2</c:v>
                </c:pt>
                <c:pt idx="5">
                  <c:v>8.8200000000000001E-2</c:v>
                </c:pt>
                <c:pt idx="6">
                  <c:v>9.3700000000000006E-2</c:v>
                </c:pt>
                <c:pt idx="7">
                  <c:v>7.6700000000000004E-2</c:v>
                </c:pt>
                <c:pt idx="8">
                  <c:v>7.9799999999999996E-2</c:v>
                </c:pt>
                <c:pt idx="9">
                  <c:v>1.06E-2</c:v>
                </c:pt>
                <c:pt idx="10">
                  <c:v>6.9999999999999999E-4</c:v>
                </c:pt>
                <c:pt idx="11">
                  <c:v>2.4E-2</c:v>
                </c:pt>
                <c:pt idx="12">
                  <c:v>1.52E-2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8-43AC-9D96-89150A93C539}"/>
            </c:ext>
          </c:extLst>
        </c:ser>
        <c:ser>
          <c:idx val="2"/>
          <c:order val="1"/>
          <c:tx>
            <c:strRef>
              <c:f>DataME!$G$24</c:f>
              <c:strCache>
                <c:ptCount val="1"/>
                <c:pt idx="0">
                  <c:v>muddy 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DataME!$H$24:$T$24</c:f>
              <c:numCache>
                <c:formatCode>General</c:formatCode>
                <c:ptCount val="13"/>
                <c:pt idx="0">
                  <c:v>0.13819999999999999</c:v>
                </c:pt>
                <c:pt idx="1">
                  <c:v>0.11509999999999999</c:v>
                </c:pt>
                <c:pt idx="2">
                  <c:v>0.1041</c:v>
                </c:pt>
                <c:pt idx="3">
                  <c:v>9.9900000000000003E-2</c:v>
                </c:pt>
                <c:pt idx="4">
                  <c:v>0.1103</c:v>
                </c:pt>
                <c:pt idx="5">
                  <c:v>0.13639999999999999</c:v>
                </c:pt>
                <c:pt idx="6">
                  <c:v>0.16120000000000001</c:v>
                </c:pt>
                <c:pt idx="7">
                  <c:v>0.1535</c:v>
                </c:pt>
                <c:pt idx="8">
                  <c:v>0.18099999999999999</c:v>
                </c:pt>
                <c:pt idx="9">
                  <c:v>2.86E-2</c:v>
                </c:pt>
                <c:pt idx="10">
                  <c:v>8.0000000000000004E-4</c:v>
                </c:pt>
                <c:pt idx="11">
                  <c:v>0.19650000000000001</c:v>
                </c:pt>
                <c:pt idx="12">
                  <c:v>0.12820000000000001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8-43AC-9D96-89150A93C539}"/>
            </c:ext>
          </c:extLst>
        </c:ser>
        <c:ser>
          <c:idx val="3"/>
          <c:order val="2"/>
          <c:tx>
            <c:strRef>
              <c:f>DataME!$G$25</c:f>
              <c:strCache>
                <c:ptCount val="1"/>
                <c:pt idx="0">
                  <c:v>turbid water2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DataME!$H$25:$T$25</c:f>
              <c:numCache>
                <c:formatCode>General</c:formatCode>
                <c:ptCount val="13"/>
                <c:pt idx="0">
                  <c:v>0.13639999999999999</c:v>
                </c:pt>
                <c:pt idx="1">
                  <c:v>0.1081</c:v>
                </c:pt>
                <c:pt idx="2">
                  <c:v>8.1699999999999995E-2</c:v>
                </c:pt>
                <c:pt idx="3">
                  <c:v>6.0199999999999997E-2</c:v>
                </c:pt>
                <c:pt idx="4">
                  <c:v>5.57E-2</c:v>
                </c:pt>
                <c:pt idx="5">
                  <c:v>6.0999999999999999E-2</c:v>
                </c:pt>
                <c:pt idx="6">
                  <c:v>6.5500000000000003E-2</c:v>
                </c:pt>
                <c:pt idx="7">
                  <c:v>5.3699999999999998E-2</c:v>
                </c:pt>
                <c:pt idx="8">
                  <c:v>5.7200000000000001E-2</c:v>
                </c:pt>
                <c:pt idx="9">
                  <c:v>8.8000000000000005E-3</c:v>
                </c:pt>
                <c:pt idx="10">
                  <c:v>8.0000000000000004E-4</c:v>
                </c:pt>
                <c:pt idx="11">
                  <c:v>1.7100000000000001E-2</c:v>
                </c:pt>
                <c:pt idx="12">
                  <c:v>9.1999999999999998E-3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28-43AC-9D96-89150A93C539}"/>
            </c:ext>
          </c:extLst>
        </c:ser>
        <c:ser>
          <c:idx val="4"/>
          <c:order val="3"/>
          <c:tx>
            <c:strRef>
              <c:f>DataME!$G$26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DataME!$H$26:$T$26</c:f>
              <c:numCache>
                <c:formatCode>General</c:formatCode>
                <c:ptCount val="13"/>
                <c:pt idx="0">
                  <c:v>0.13739999999999999</c:v>
                </c:pt>
                <c:pt idx="1">
                  <c:v>0.10440000000000001</c:v>
                </c:pt>
                <c:pt idx="2">
                  <c:v>8.1799999999999998E-2</c:v>
                </c:pt>
                <c:pt idx="3">
                  <c:v>5.5300000000000002E-2</c:v>
                </c:pt>
                <c:pt idx="4">
                  <c:v>6.1800000000000001E-2</c:v>
                </c:pt>
                <c:pt idx="5">
                  <c:v>0.1108</c:v>
                </c:pt>
                <c:pt idx="6">
                  <c:v>0.14130000000000001</c:v>
                </c:pt>
                <c:pt idx="7">
                  <c:v>0.1305</c:v>
                </c:pt>
                <c:pt idx="8">
                  <c:v>0.14699999999999999</c:v>
                </c:pt>
                <c:pt idx="9">
                  <c:v>2.0400000000000001E-2</c:v>
                </c:pt>
                <c:pt idx="10">
                  <c:v>5.9999999999999995E-4</c:v>
                </c:pt>
                <c:pt idx="11">
                  <c:v>5.7099999999999998E-2</c:v>
                </c:pt>
                <c:pt idx="12">
                  <c:v>2.12E-2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28-43AC-9D96-89150A93C539}"/>
            </c:ext>
          </c:extLst>
        </c:ser>
        <c:ser>
          <c:idx val="5"/>
          <c:order val="4"/>
          <c:tx>
            <c:strRef>
              <c:f>DataME!$G$27</c:f>
              <c:strCache>
                <c:ptCount val="1"/>
                <c:pt idx="0">
                  <c:v>turbid water3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DataME!$H$27:$T$27</c:f>
              <c:numCache>
                <c:formatCode>General</c:formatCode>
                <c:ptCount val="13"/>
                <c:pt idx="0">
                  <c:v>0.14649999999999999</c:v>
                </c:pt>
                <c:pt idx="1">
                  <c:v>0.121</c:v>
                </c:pt>
                <c:pt idx="2">
                  <c:v>0.1076</c:v>
                </c:pt>
                <c:pt idx="3">
                  <c:v>9.1200000000000003E-2</c:v>
                </c:pt>
                <c:pt idx="4">
                  <c:v>9.1600000000000001E-2</c:v>
                </c:pt>
                <c:pt idx="5">
                  <c:v>8.3000000000000004E-2</c:v>
                </c:pt>
                <c:pt idx="6">
                  <c:v>9.0200000000000002E-2</c:v>
                </c:pt>
                <c:pt idx="7">
                  <c:v>7.2400000000000006E-2</c:v>
                </c:pt>
                <c:pt idx="8">
                  <c:v>7.1400000000000005E-2</c:v>
                </c:pt>
                <c:pt idx="9">
                  <c:v>9.5999999999999992E-3</c:v>
                </c:pt>
                <c:pt idx="10">
                  <c:v>8.0000000000000004E-4</c:v>
                </c:pt>
                <c:pt idx="11">
                  <c:v>1.84E-2</c:v>
                </c:pt>
                <c:pt idx="12">
                  <c:v>1.15E-2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28-43AC-9D96-89150A93C539}"/>
            </c:ext>
          </c:extLst>
        </c:ser>
        <c:ser>
          <c:idx val="6"/>
          <c:order val="5"/>
          <c:tx>
            <c:strRef>
              <c:f>DataME!$G$28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DataME!$H$28:$T$28</c:f>
              <c:numCache>
                <c:formatCode>General</c:formatCode>
                <c:ptCount val="13"/>
                <c:pt idx="0">
                  <c:v>0.14099999999999999</c:v>
                </c:pt>
                <c:pt idx="1">
                  <c:v>0.1137</c:v>
                </c:pt>
                <c:pt idx="2">
                  <c:v>9.9199999999999997E-2</c:v>
                </c:pt>
                <c:pt idx="3">
                  <c:v>6.7799999999999999E-2</c:v>
                </c:pt>
                <c:pt idx="4">
                  <c:v>9.2499999999999999E-2</c:v>
                </c:pt>
                <c:pt idx="5">
                  <c:v>0.23780000000000001</c:v>
                </c:pt>
                <c:pt idx="6">
                  <c:v>0.30680000000000002</c:v>
                </c:pt>
                <c:pt idx="7">
                  <c:v>0.2928</c:v>
                </c:pt>
                <c:pt idx="8">
                  <c:v>0.34360000000000002</c:v>
                </c:pt>
                <c:pt idx="9">
                  <c:v>4.4699999999999997E-2</c:v>
                </c:pt>
                <c:pt idx="10">
                  <c:v>8.0000000000000004E-4</c:v>
                </c:pt>
                <c:pt idx="11">
                  <c:v>0.1159</c:v>
                </c:pt>
                <c:pt idx="12">
                  <c:v>4.2700000000000002E-2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28-43AC-9D96-89150A93C539}"/>
            </c:ext>
          </c:extLst>
        </c:ser>
        <c:ser>
          <c:idx val="7"/>
          <c:order val="6"/>
          <c:tx>
            <c:strRef>
              <c:f>DataME!$G$29</c:f>
              <c:strCache>
                <c:ptCount val="1"/>
                <c:pt idx="0">
                  <c:v>bareland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DataME!$H$22:$T$22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DataME!$H$29:$T$29</c:f>
              <c:numCache>
                <c:formatCode>General</c:formatCode>
                <c:ptCount val="13"/>
                <c:pt idx="0">
                  <c:v>0.1414</c:v>
                </c:pt>
                <c:pt idx="1">
                  <c:v>0.12859999999999999</c:v>
                </c:pt>
                <c:pt idx="2">
                  <c:v>0.1231</c:v>
                </c:pt>
                <c:pt idx="3">
                  <c:v>0.14080000000000001</c:v>
                </c:pt>
                <c:pt idx="4">
                  <c:v>0.14560000000000001</c:v>
                </c:pt>
                <c:pt idx="5">
                  <c:v>0.1739</c:v>
                </c:pt>
                <c:pt idx="6">
                  <c:v>0.1958</c:v>
                </c:pt>
                <c:pt idx="7">
                  <c:v>0.1903</c:v>
                </c:pt>
                <c:pt idx="8">
                  <c:v>0.215</c:v>
                </c:pt>
                <c:pt idx="9">
                  <c:v>3.5499999999999997E-2</c:v>
                </c:pt>
                <c:pt idx="10">
                  <c:v>1.1000000000000001E-3</c:v>
                </c:pt>
                <c:pt idx="11">
                  <c:v>0.27739999999999998</c:v>
                </c:pt>
                <c:pt idx="12">
                  <c:v>0.20230000000000001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28-43AC-9D96-89150A93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15761425365004861"/>
          <c:h val="0.62624679717040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2021-10-21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DataME!$G$39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DataME!$H$37:$S$37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DataME!$H$39:$S$39</c:f>
              <c:numCache>
                <c:formatCode>General</c:formatCode>
                <c:ptCount val="12"/>
                <c:pt idx="0">
                  <c:v>9.7100000000000006E-2</c:v>
                </c:pt>
                <c:pt idx="1">
                  <c:v>9.5899999999999999E-2</c:v>
                </c:pt>
                <c:pt idx="2">
                  <c:v>0.1007</c:v>
                </c:pt>
                <c:pt idx="3">
                  <c:v>8.4699999999999998E-2</c:v>
                </c:pt>
                <c:pt idx="4">
                  <c:v>0.10100000000000001</c:v>
                </c:pt>
                <c:pt idx="5">
                  <c:v>0.10829999999999999</c:v>
                </c:pt>
                <c:pt idx="6">
                  <c:v>0.111</c:v>
                </c:pt>
                <c:pt idx="7">
                  <c:v>0.10050000000000001</c:v>
                </c:pt>
                <c:pt idx="8">
                  <c:v>0.1057</c:v>
                </c:pt>
                <c:pt idx="9">
                  <c:v>0.2492</c:v>
                </c:pt>
                <c:pt idx="10">
                  <c:v>6.1199999999999997E-2</c:v>
                </c:pt>
                <c:pt idx="11">
                  <c:v>3.9199999999999999E-2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F-495F-93C7-8FB76A542C1A}"/>
            </c:ext>
          </c:extLst>
        </c:ser>
        <c:ser>
          <c:idx val="2"/>
          <c:order val="1"/>
          <c:tx>
            <c:strRef>
              <c:f>DataME!$G$40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DataME!$H$37:$S$37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DataME!$H$40:$S$40</c:f>
              <c:numCache>
                <c:formatCode>General</c:formatCode>
                <c:ptCount val="12"/>
                <c:pt idx="0">
                  <c:v>8.6599999999999996E-2</c:v>
                </c:pt>
                <c:pt idx="1">
                  <c:v>7.8299999999999995E-2</c:v>
                </c:pt>
                <c:pt idx="2">
                  <c:v>0.10539999999999999</c:v>
                </c:pt>
                <c:pt idx="3">
                  <c:v>6.2300000000000001E-2</c:v>
                </c:pt>
                <c:pt idx="4">
                  <c:v>0.1338</c:v>
                </c:pt>
                <c:pt idx="5">
                  <c:v>0.37659999999999999</c:v>
                </c:pt>
                <c:pt idx="6">
                  <c:v>0.43530000000000002</c:v>
                </c:pt>
                <c:pt idx="7">
                  <c:v>0.45400000000000001</c:v>
                </c:pt>
                <c:pt idx="8">
                  <c:v>0.45939999999999998</c:v>
                </c:pt>
                <c:pt idx="9">
                  <c:v>0.41549999999999998</c:v>
                </c:pt>
                <c:pt idx="10">
                  <c:v>0.2329</c:v>
                </c:pt>
                <c:pt idx="11">
                  <c:v>0.1152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F-495F-93C7-8FB76A542C1A}"/>
            </c:ext>
          </c:extLst>
        </c:ser>
        <c:ser>
          <c:idx val="3"/>
          <c:order val="2"/>
          <c:tx>
            <c:strRef>
              <c:f>DataME!$G$41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DataME!$H$37:$S$37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DataME!$H$41:$S$41</c:f>
              <c:numCache>
                <c:formatCode>General</c:formatCode>
                <c:ptCount val="12"/>
                <c:pt idx="0">
                  <c:v>8.6400000000000005E-2</c:v>
                </c:pt>
                <c:pt idx="1">
                  <c:v>7.3899999999999993E-2</c:v>
                </c:pt>
                <c:pt idx="2">
                  <c:v>8.8300000000000003E-2</c:v>
                </c:pt>
                <c:pt idx="3">
                  <c:v>6.0499999999999998E-2</c:v>
                </c:pt>
                <c:pt idx="4">
                  <c:v>0.10489999999999999</c:v>
                </c:pt>
                <c:pt idx="5">
                  <c:v>0.24890000000000001</c:v>
                </c:pt>
                <c:pt idx="6">
                  <c:v>0.2888</c:v>
                </c:pt>
                <c:pt idx="7">
                  <c:v>0.30059999999999998</c:v>
                </c:pt>
                <c:pt idx="8">
                  <c:v>0.32040000000000002</c:v>
                </c:pt>
                <c:pt idx="9">
                  <c:v>0.32019999999999998</c:v>
                </c:pt>
                <c:pt idx="10">
                  <c:v>0.17050000000000001</c:v>
                </c:pt>
                <c:pt idx="11">
                  <c:v>8.3799999999999999E-2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F-495F-93C7-8FB76A542C1A}"/>
            </c:ext>
          </c:extLst>
        </c:ser>
        <c:ser>
          <c:idx val="4"/>
          <c:order val="3"/>
          <c:tx>
            <c:strRef>
              <c:f>DataME!$G$42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DataME!$H$37:$S$37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DataME!$H$42:$S$42</c:f>
              <c:numCache>
                <c:formatCode>General</c:formatCode>
                <c:ptCount val="12"/>
                <c:pt idx="0">
                  <c:v>0.10780000000000001</c:v>
                </c:pt>
                <c:pt idx="1">
                  <c:v>0.104</c:v>
                </c:pt>
                <c:pt idx="2">
                  <c:v>0.1094</c:v>
                </c:pt>
                <c:pt idx="3">
                  <c:v>9.4200000000000006E-2</c:v>
                </c:pt>
                <c:pt idx="4">
                  <c:v>0.1071</c:v>
                </c:pt>
                <c:pt idx="5">
                  <c:v>8.7599999999999997E-2</c:v>
                </c:pt>
                <c:pt idx="6">
                  <c:v>8.7300000000000003E-2</c:v>
                </c:pt>
                <c:pt idx="7">
                  <c:v>7.51E-2</c:v>
                </c:pt>
                <c:pt idx="8">
                  <c:v>7.5600000000000001E-2</c:v>
                </c:pt>
                <c:pt idx="9">
                  <c:v>9.1399999999999995E-2</c:v>
                </c:pt>
                <c:pt idx="10">
                  <c:v>4.0899999999999999E-2</c:v>
                </c:pt>
                <c:pt idx="11">
                  <c:v>3.09E-2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EF-495F-93C7-8FB76A542C1A}"/>
            </c:ext>
          </c:extLst>
        </c:ser>
        <c:ser>
          <c:idx val="5"/>
          <c:order val="4"/>
          <c:tx>
            <c:strRef>
              <c:f>DataME!$G$43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DataME!$H$37:$S$37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DataME!$H$43:$S$43</c:f>
              <c:numCache>
                <c:formatCode>General</c:formatCode>
                <c:ptCount val="12"/>
                <c:pt idx="0">
                  <c:v>4.99E-2</c:v>
                </c:pt>
                <c:pt idx="1">
                  <c:v>4.36E-2</c:v>
                </c:pt>
                <c:pt idx="2">
                  <c:v>6.9900000000000004E-2</c:v>
                </c:pt>
                <c:pt idx="3">
                  <c:v>3.8699999999999998E-2</c:v>
                </c:pt>
                <c:pt idx="4">
                  <c:v>0.10059999999999999</c:v>
                </c:pt>
                <c:pt idx="5">
                  <c:v>0.37419999999999998</c:v>
                </c:pt>
                <c:pt idx="6">
                  <c:v>0.48259999999999997</c:v>
                </c:pt>
                <c:pt idx="7">
                  <c:v>0.48010000000000003</c:v>
                </c:pt>
                <c:pt idx="8">
                  <c:v>0.52939999999999998</c:v>
                </c:pt>
                <c:pt idx="9">
                  <c:v>0.50590000000000002</c:v>
                </c:pt>
                <c:pt idx="10">
                  <c:v>0.15490000000000001</c:v>
                </c:pt>
                <c:pt idx="11">
                  <c:v>6.1199999999999997E-2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EF-495F-93C7-8FB76A54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16029324946279733"/>
          <c:h val="0.62624679717040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2603742524784"/>
          <c:y val="9.8172989710782685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2"/>
          <c:tx>
            <c:strRef>
              <c:f>DataME!$G$86</c:f>
              <c:strCache>
                <c:ptCount val="1"/>
                <c:pt idx="0">
                  <c:v>floating object1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DataME!$H$84:$S$84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DataME!$H$86:$S$86</c:f>
              <c:numCache>
                <c:formatCode>General</c:formatCode>
                <c:ptCount val="12"/>
                <c:pt idx="0">
                  <c:v>6.7100000000000007E-2</c:v>
                </c:pt>
                <c:pt idx="1">
                  <c:v>6.3500000000000001E-2</c:v>
                </c:pt>
                <c:pt idx="2">
                  <c:v>8.3599999999999994E-2</c:v>
                </c:pt>
                <c:pt idx="3">
                  <c:v>7.9000000000000001E-2</c:v>
                </c:pt>
                <c:pt idx="4">
                  <c:v>0.1191</c:v>
                </c:pt>
                <c:pt idx="5">
                  <c:v>0.13339999999999999</c:v>
                </c:pt>
                <c:pt idx="6">
                  <c:v>0.14349999999999999</c:v>
                </c:pt>
                <c:pt idx="7">
                  <c:v>0.1396</c:v>
                </c:pt>
                <c:pt idx="8">
                  <c:v>0.14860000000000001</c:v>
                </c:pt>
                <c:pt idx="9">
                  <c:v>0.1767</c:v>
                </c:pt>
                <c:pt idx="10">
                  <c:v>0.1226</c:v>
                </c:pt>
                <c:pt idx="11">
                  <c:v>8.8700000000000001E-2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5-4447-A97D-EBD5E5C173D1}"/>
            </c:ext>
          </c:extLst>
        </c:ser>
        <c:ser>
          <c:idx val="2"/>
          <c:order val="3"/>
          <c:tx>
            <c:strRef>
              <c:f>DataME!$G$87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DataME!$H$84:$S$84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DataME!$H$87:$S$87</c:f>
              <c:numCache>
                <c:formatCode>General</c:formatCode>
                <c:ptCount val="12"/>
                <c:pt idx="0">
                  <c:v>6.3600000000000004E-2</c:v>
                </c:pt>
                <c:pt idx="1">
                  <c:v>7.85E-2</c:v>
                </c:pt>
                <c:pt idx="2">
                  <c:v>0.11559999999999999</c:v>
                </c:pt>
                <c:pt idx="3">
                  <c:v>0.125</c:v>
                </c:pt>
                <c:pt idx="4">
                  <c:v>0.13339999999999999</c:v>
                </c:pt>
                <c:pt idx="5">
                  <c:v>7.9299999999999995E-2</c:v>
                </c:pt>
                <c:pt idx="6">
                  <c:v>8.0699999999999994E-2</c:v>
                </c:pt>
                <c:pt idx="7">
                  <c:v>6.3100000000000003E-2</c:v>
                </c:pt>
                <c:pt idx="8">
                  <c:v>5.4899999999999997E-2</c:v>
                </c:pt>
                <c:pt idx="9">
                  <c:v>7.46E-2</c:v>
                </c:pt>
                <c:pt idx="10">
                  <c:v>2.3800000000000002E-2</c:v>
                </c:pt>
                <c:pt idx="11">
                  <c:v>1.9800000000000002E-2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25-4447-A97D-EBD5E5C173D1}"/>
            </c:ext>
          </c:extLst>
        </c:ser>
        <c:ser>
          <c:idx val="3"/>
          <c:order val="4"/>
          <c:tx>
            <c:strRef>
              <c:f>DataME!$G$88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DataME!$H$84:$S$84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DataME!$H$88:$S$88</c:f>
              <c:numCache>
                <c:formatCode>General</c:formatCode>
                <c:ptCount val="12"/>
                <c:pt idx="0">
                  <c:v>2.2599999999999999E-2</c:v>
                </c:pt>
                <c:pt idx="1">
                  <c:v>2.92E-2</c:v>
                </c:pt>
                <c:pt idx="2">
                  <c:v>5.1299999999999998E-2</c:v>
                </c:pt>
                <c:pt idx="3">
                  <c:v>2.4899999999999999E-2</c:v>
                </c:pt>
                <c:pt idx="4">
                  <c:v>8.6199999999999999E-2</c:v>
                </c:pt>
                <c:pt idx="5">
                  <c:v>0.2823</c:v>
                </c:pt>
                <c:pt idx="6">
                  <c:v>0.34439999999999998</c:v>
                </c:pt>
                <c:pt idx="7">
                  <c:v>0.33639999999999998</c:v>
                </c:pt>
                <c:pt idx="8">
                  <c:v>0.35720000000000002</c:v>
                </c:pt>
                <c:pt idx="9">
                  <c:v>0.37040000000000001</c:v>
                </c:pt>
                <c:pt idx="10">
                  <c:v>0.109</c:v>
                </c:pt>
                <c:pt idx="11">
                  <c:v>4.7899999999999998E-2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25-4447-A97D-EBD5E5C173D1}"/>
            </c:ext>
          </c:extLst>
        </c:ser>
        <c:ser>
          <c:idx val="4"/>
          <c:order val="5"/>
          <c:tx>
            <c:strRef>
              <c:f>DataME!$G$89</c:f>
              <c:strCache>
                <c:ptCount val="1"/>
                <c:pt idx="0">
                  <c:v>turbid water downstream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DataME!$H$84:$S$84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DataME!$H$89:$S$89</c:f>
              <c:numCache>
                <c:formatCode>General</c:formatCode>
                <c:ptCount val="12"/>
                <c:pt idx="0">
                  <c:v>5.3499999999999999E-2</c:v>
                </c:pt>
                <c:pt idx="1">
                  <c:v>6.7000000000000004E-2</c:v>
                </c:pt>
                <c:pt idx="2">
                  <c:v>8.7999999999999995E-2</c:v>
                </c:pt>
                <c:pt idx="3">
                  <c:v>9.1899999999999996E-2</c:v>
                </c:pt>
                <c:pt idx="4">
                  <c:v>9.5100000000000004E-2</c:v>
                </c:pt>
                <c:pt idx="5">
                  <c:v>5.2200000000000003E-2</c:v>
                </c:pt>
                <c:pt idx="6">
                  <c:v>5.4399999999999997E-2</c:v>
                </c:pt>
                <c:pt idx="7">
                  <c:v>4.3200000000000002E-2</c:v>
                </c:pt>
                <c:pt idx="8">
                  <c:v>3.6900000000000002E-2</c:v>
                </c:pt>
                <c:pt idx="9">
                  <c:v>5.0500000000000003E-2</c:v>
                </c:pt>
                <c:pt idx="10">
                  <c:v>1.9300000000000001E-2</c:v>
                </c:pt>
                <c:pt idx="11">
                  <c:v>1.5800000000000002E-2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5-4447-A97D-EBD5E5C173D1}"/>
            </c:ext>
          </c:extLst>
        </c:ser>
        <c:ser>
          <c:idx val="0"/>
          <c:order val="6"/>
          <c:tx>
            <c:strRef>
              <c:f>DataME!$G$90</c:f>
              <c:strCache>
                <c:ptCount val="1"/>
                <c:pt idx="0">
                  <c:v>floating debris2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DataME!$H$84:$S$84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DataME!$H$90:$S$90</c:f>
              <c:numCache>
                <c:formatCode>General</c:formatCode>
                <c:ptCount val="12"/>
                <c:pt idx="0">
                  <c:v>7.8700000000000006E-2</c:v>
                </c:pt>
                <c:pt idx="1">
                  <c:v>0.122</c:v>
                </c:pt>
                <c:pt idx="2">
                  <c:v>0.15</c:v>
                </c:pt>
                <c:pt idx="3">
                  <c:v>0.17100000000000001</c:v>
                </c:pt>
                <c:pt idx="4">
                  <c:v>0.17169999999999999</c:v>
                </c:pt>
                <c:pt idx="5">
                  <c:v>0.13950000000000001</c:v>
                </c:pt>
                <c:pt idx="6">
                  <c:v>0.1474</c:v>
                </c:pt>
                <c:pt idx="7">
                  <c:v>0.19420000000000001</c:v>
                </c:pt>
                <c:pt idx="8">
                  <c:v>0.1502</c:v>
                </c:pt>
                <c:pt idx="9">
                  <c:v>0.11360000000000001</c:v>
                </c:pt>
                <c:pt idx="10">
                  <c:v>0.10929999999999999</c:v>
                </c:pt>
                <c:pt idx="11">
                  <c:v>8.8599999999999998E-2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25-4447-A97D-EBD5E5C1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  <c:extLst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>
                      <c:ext uri="{02D57815-91ED-43cb-92C2-25804820EDAC}">
                        <c15:formulaRef>
                          <c15:sqref>DataME!$G$88</c15:sqref>
                        </c15:formulaRef>
                      </c:ext>
                    </c:extLst>
                    <c:strCache>
                      <c:ptCount val="1"/>
                      <c:pt idx="0">
                        <c:v>water hyacinth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DataME!$H$84:$S$84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443</c:v>
                      </c:pt>
                      <c:pt idx="1">
                        <c:v>490</c:v>
                      </c:pt>
                      <c:pt idx="2">
                        <c:v>560</c:v>
                      </c:pt>
                      <c:pt idx="3">
                        <c:v>665</c:v>
                      </c:pt>
                      <c:pt idx="4">
                        <c:v>705</c:v>
                      </c:pt>
                      <c:pt idx="5">
                        <c:v>740</c:v>
                      </c:pt>
                      <c:pt idx="6">
                        <c:v>783</c:v>
                      </c:pt>
                      <c:pt idx="7">
                        <c:v>842</c:v>
                      </c:pt>
                      <c:pt idx="8">
                        <c:v>865</c:v>
                      </c:pt>
                      <c:pt idx="9">
                        <c:v>945</c:v>
                      </c:pt>
                      <c:pt idx="10">
                        <c:v>1610</c:v>
                      </c:pt>
                      <c:pt idx="11">
                        <c:v>2190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DataME!$H$88:$S$88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2.2599999999999999E-2</c:v>
                      </c:pt>
                      <c:pt idx="1">
                        <c:v>2.92E-2</c:v>
                      </c:pt>
                      <c:pt idx="2">
                        <c:v>5.1299999999999998E-2</c:v>
                      </c:pt>
                      <c:pt idx="3">
                        <c:v>2.4899999999999999E-2</c:v>
                      </c:pt>
                      <c:pt idx="4">
                        <c:v>8.6199999999999999E-2</c:v>
                      </c:pt>
                      <c:pt idx="5">
                        <c:v>0.2823</c:v>
                      </c:pt>
                      <c:pt idx="6">
                        <c:v>0.34439999999999998</c:v>
                      </c:pt>
                      <c:pt idx="7">
                        <c:v>0.33639999999999998</c:v>
                      </c:pt>
                      <c:pt idx="8">
                        <c:v>0.35720000000000002</c:v>
                      </c:pt>
                      <c:pt idx="9">
                        <c:v>0.37040000000000001</c:v>
                      </c:pt>
                      <c:pt idx="10">
                        <c:v>0.109</c:v>
                      </c:pt>
                      <c:pt idx="11">
                        <c:v>4.7899999999999998E-2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0225-4447-A97D-EBD5E5C173D1}"/>
                  </c:ext>
                </c:extLst>
              </c15:ser>
            </c15:filteredLineSeries>
            <c15:filteredLineSeries>
              <c15:ser>
                <c:idx val="8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DataME!$G$89</c15:sqref>
                        </c15:formulaRef>
                      </c:ext>
                    </c:extLst>
                    <c:strCache>
                      <c:ptCount val="1"/>
                      <c:pt idx="0">
                        <c:v>turbid water downstream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DataME!$H$84:$S$84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443</c:v>
                      </c:pt>
                      <c:pt idx="1">
                        <c:v>490</c:v>
                      </c:pt>
                      <c:pt idx="2">
                        <c:v>560</c:v>
                      </c:pt>
                      <c:pt idx="3">
                        <c:v>665</c:v>
                      </c:pt>
                      <c:pt idx="4">
                        <c:v>705</c:v>
                      </c:pt>
                      <c:pt idx="5">
                        <c:v>740</c:v>
                      </c:pt>
                      <c:pt idx="6">
                        <c:v>783</c:v>
                      </c:pt>
                      <c:pt idx="7">
                        <c:v>842</c:v>
                      </c:pt>
                      <c:pt idx="8">
                        <c:v>865</c:v>
                      </c:pt>
                      <c:pt idx="9">
                        <c:v>945</c:v>
                      </c:pt>
                      <c:pt idx="10">
                        <c:v>1610</c:v>
                      </c:pt>
                      <c:pt idx="11">
                        <c:v>2190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DataME!$H$89:$S$89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5.3499999999999999E-2</c:v>
                      </c:pt>
                      <c:pt idx="1">
                        <c:v>6.7000000000000004E-2</c:v>
                      </c:pt>
                      <c:pt idx="2">
                        <c:v>8.7999999999999995E-2</c:v>
                      </c:pt>
                      <c:pt idx="3">
                        <c:v>9.1899999999999996E-2</c:v>
                      </c:pt>
                      <c:pt idx="4">
                        <c:v>9.5100000000000004E-2</c:v>
                      </c:pt>
                      <c:pt idx="5">
                        <c:v>5.2200000000000003E-2</c:v>
                      </c:pt>
                      <c:pt idx="6">
                        <c:v>5.4399999999999997E-2</c:v>
                      </c:pt>
                      <c:pt idx="7">
                        <c:v>4.3200000000000002E-2</c:v>
                      </c:pt>
                      <c:pt idx="8">
                        <c:v>3.6900000000000002E-2</c:v>
                      </c:pt>
                      <c:pt idx="9">
                        <c:v>5.0500000000000003E-2</c:v>
                      </c:pt>
                      <c:pt idx="10">
                        <c:v>1.9300000000000001E-2</c:v>
                      </c:pt>
                      <c:pt idx="11">
                        <c:v>1.5800000000000002E-2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225-4447-A97D-EBD5E5C173D1}"/>
                  </c:ext>
                </c:extLst>
              </c15:ser>
            </c15:filteredLineSeries>
          </c:ext>
        </c:extLst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38097150037545"/>
          <c:y val="0.16658355205599301"/>
          <c:w val="0.20561902219849637"/>
          <c:h val="0.64613801212629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2022-01-04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DataME!$G$100</c:f>
              <c:strCache>
                <c:ptCount val="1"/>
                <c:pt idx="0">
                  <c:v>floating debris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DataME!$H$100:$S$100</c:f>
              <c:numCache>
                <c:formatCode>General</c:formatCode>
                <c:ptCount val="12"/>
                <c:pt idx="0">
                  <c:v>9.8900000000000002E-2</c:v>
                </c:pt>
                <c:pt idx="1">
                  <c:v>0.1164</c:v>
                </c:pt>
                <c:pt idx="2">
                  <c:v>0.1406</c:v>
                </c:pt>
                <c:pt idx="3">
                  <c:v>0.1414</c:v>
                </c:pt>
                <c:pt idx="4">
                  <c:v>0.1802</c:v>
                </c:pt>
                <c:pt idx="5">
                  <c:v>0.22989999999999999</c:v>
                </c:pt>
                <c:pt idx="6">
                  <c:v>0.25469999999999998</c:v>
                </c:pt>
                <c:pt idx="7">
                  <c:v>0.26640000000000003</c:v>
                </c:pt>
                <c:pt idx="8">
                  <c:v>0.2792</c:v>
                </c:pt>
                <c:pt idx="9">
                  <c:v>0.19139999999999999</c:v>
                </c:pt>
                <c:pt idx="10">
                  <c:v>0.19309999999999999</c:v>
                </c:pt>
                <c:pt idx="11">
                  <c:v>0.14349999999999999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5-4849-A931-444A90251F80}"/>
            </c:ext>
          </c:extLst>
        </c:ser>
        <c:ser>
          <c:idx val="2"/>
          <c:order val="1"/>
          <c:tx>
            <c:strRef>
              <c:f>DataME!$G$101</c:f>
              <c:strCache>
                <c:ptCount val="1"/>
                <c:pt idx="0">
                  <c:v>floating debris2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DataME!$H$101:$S$101</c:f>
              <c:numCache>
                <c:formatCode>General</c:formatCode>
                <c:ptCount val="12"/>
                <c:pt idx="0">
                  <c:v>9.8900000000000002E-2</c:v>
                </c:pt>
                <c:pt idx="1">
                  <c:v>0.11940000000000001</c:v>
                </c:pt>
                <c:pt idx="2">
                  <c:v>0.14899999999999999</c:v>
                </c:pt>
                <c:pt idx="3">
                  <c:v>0.15640000000000001</c:v>
                </c:pt>
                <c:pt idx="4">
                  <c:v>0.15890000000000001</c:v>
                </c:pt>
                <c:pt idx="5">
                  <c:v>0.2102</c:v>
                </c:pt>
                <c:pt idx="6">
                  <c:v>0.23430000000000001</c:v>
                </c:pt>
                <c:pt idx="7">
                  <c:v>0.2056</c:v>
                </c:pt>
                <c:pt idx="8">
                  <c:v>0.23499999999999999</c:v>
                </c:pt>
                <c:pt idx="9">
                  <c:v>0.19139999999999999</c:v>
                </c:pt>
                <c:pt idx="10">
                  <c:v>0.16020000000000001</c:v>
                </c:pt>
                <c:pt idx="11">
                  <c:v>0.1193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5-4849-A931-444A90251F80}"/>
            </c:ext>
          </c:extLst>
        </c:ser>
        <c:ser>
          <c:idx val="3"/>
          <c:order val="2"/>
          <c:tx>
            <c:strRef>
              <c:f>DataME!$G$102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DataME!$H$102:$S$102</c:f>
              <c:numCache>
                <c:formatCode>General</c:formatCode>
                <c:ptCount val="12"/>
                <c:pt idx="0">
                  <c:v>0.1042</c:v>
                </c:pt>
                <c:pt idx="1">
                  <c:v>0.11360000000000001</c:v>
                </c:pt>
                <c:pt idx="2">
                  <c:v>0.12740000000000001</c:v>
                </c:pt>
                <c:pt idx="3">
                  <c:v>0.11219999999999999</c:v>
                </c:pt>
                <c:pt idx="4">
                  <c:v>0.121</c:v>
                </c:pt>
                <c:pt idx="5">
                  <c:v>0.10680000000000001</c:v>
                </c:pt>
                <c:pt idx="6">
                  <c:v>0.1129</c:v>
                </c:pt>
                <c:pt idx="7">
                  <c:v>9.9000000000000005E-2</c:v>
                </c:pt>
                <c:pt idx="8">
                  <c:v>9.8699999999999996E-2</c:v>
                </c:pt>
                <c:pt idx="9">
                  <c:v>0.14960000000000001</c:v>
                </c:pt>
                <c:pt idx="10">
                  <c:v>5.3600000000000002E-2</c:v>
                </c:pt>
                <c:pt idx="11">
                  <c:v>4.3799999999999999E-2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5-4849-A931-444A90251F80}"/>
            </c:ext>
          </c:extLst>
        </c:ser>
        <c:ser>
          <c:idx val="4"/>
          <c:order val="3"/>
          <c:tx>
            <c:strRef>
              <c:f>DataME!$G$103</c:f>
              <c:strCache>
                <c:ptCount val="1"/>
                <c:pt idx="0">
                  <c:v>turbid water downstream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DataME!$H$103:$S$103</c:f>
              <c:numCache>
                <c:formatCode>General</c:formatCode>
                <c:ptCount val="12"/>
                <c:pt idx="0">
                  <c:v>9.1600000000000001E-2</c:v>
                </c:pt>
                <c:pt idx="1">
                  <c:v>9.8299999999999998E-2</c:v>
                </c:pt>
                <c:pt idx="2">
                  <c:v>0.1172</c:v>
                </c:pt>
                <c:pt idx="3">
                  <c:v>9.9299999999999999E-2</c:v>
                </c:pt>
                <c:pt idx="4">
                  <c:v>0.1067</c:v>
                </c:pt>
                <c:pt idx="5">
                  <c:v>9.1800000000000007E-2</c:v>
                </c:pt>
                <c:pt idx="6">
                  <c:v>9.8199999999999996E-2</c:v>
                </c:pt>
                <c:pt idx="7">
                  <c:v>8.7099999999999997E-2</c:v>
                </c:pt>
                <c:pt idx="8">
                  <c:v>8.6400000000000005E-2</c:v>
                </c:pt>
                <c:pt idx="9">
                  <c:v>0.1366</c:v>
                </c:pt>
                <c:pt idx="10">
                  <c:v>4.8599999999999997E-2</c:v>
                </c:pt>
                <c:pt idx="11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25-4849-A931-444A90251F80}"/>
            </c:ext>
          </c:extLst>
        </c:ser>
        <c:ser>
          <c:idx val="0"/>
          <c:order val="4"/>
          <c:tx>
            <c:strRef>
              <c:f>DataME!$G$104</c:f>
              <c:strCache>
                <c:ptCount val="1"/>
                <c:pt idx="0">
                  <c:v>floating object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DataME!$H$104:$S$104</c:f>
              <c:numCache>
                <c:formatCode>General</c:formatCode>
                <c:ptCount val="12"/>
                <c:pt idx="0">
                  <c:v>6.8900000000000003E-2</c:v>
                </c:pt>
                <c:pt idx="1">
                  <c:v>6.9800000000000001E-2</c:v>
                </c:pt>
                <c:pt idx="2">
                  <c:v>8.7099999999999997E-2</c:v>
                </c:pt>
                <c:pt idx="3">
                  <c:v>7.2700000000000001E-2</c:v>
                </c:pt>
                <c:pt idx="4">
                  <c:v>0.1226</c:v>
                </c:pt>
                <c:pt idx="5">
                  <c:v>0.24110000000000001</c:v>
                </c:pt>
                <c:pt idx="6">
                  <c:v>0.28960000000000002</c:v>
                </c:pt>
                <c:pt idx="7">
                  <c:v>0.29759999999999998</c:v>
                </c:pt>
                <c:pt idx="8">
                  <c:v>0.31169999999999998</c:v>
                </c:pt>
                <c:pt idx="9">
                  <c:v>0.29389999999999999</c:v>
                </c:pt>
                <c:pt idx="10">
                  <c:v>0.151</c:v>
                </c:pt>
                <c:pt idx="11">
                  <c:v>9.2799999999999994E-2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25-4849-A931-444A90251F80}"/>
            </c:ext>
          </c:extLst>
        </c:ser>
        <c:ser>
          <c:idx val="5"/>
          <c:order val="5"/>
          <c:tx>
            <c:strRef>
              <c:f>DataME!$G$105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DataME!$H$105:$S$105</c:f>
              <c:numCache>
                <c:formatCode>General</c:formatCode>
                <c:ptCount val="12"/>
                <c:pt idx="0">
                  <c:v>4.7500000000000001E-2</c:v>
                </c:pt>
                <c:pt idx="1">
                  <c:v>4.9099999999999998E-2</c:v>
                </c:pt>
                <c:pt idx="2">
                  <c:v>6.5299999999999997E-2</c:v>
                </c:pt>
                <c:pt idx="3">
                  <c:v>0.04</c:v>
                </c:pt>
                <c:pt idx="4">
                  <c:v>9.0899999999999995E-2</c:v>
                </c:pt>
                <c:pt idx="5">
                  <c:v>0.27679999999999999</c:v>
                </c:pt>
                <c:pt idx="6">
                  <c:v>0.34229999999999999</c:v>
                </c:pt>
                <c:pt idx="7">
                  <c:v>0.34489999999999998</c:v>
                </c:pt>
                <c:pt idx="8">
                  <c:v>0.37019999999999997</c:v>
                </c:pt>
                <c:pt idx="9">
                  <c:v>0.37719999999999998</c:v>
                </c:pt>
                <c:pt idx="10">
                  <c:v>0.1086</c:v>
                </c:pt>
                <c:pt idx="11">
                  <c:v>5.21E-2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25-4849-A931-444A90251F80}"/>
            </c:ext>
          </c:extLst>
        </c:ser>
        <c:ser>
          <c:idx val="6"/>
          <c:order val="6"/>
          <c:tx>
            <c:strRef>
              <c:f>DataME!$G$106</c:f>
              <c:strCache>
                <c:ptCount val="1"/>
                <c:pt idx="0">
                  <c:v>bareland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DataME!$H$106:$S$106</c:f>
              <c:numCache>
                <c:formatCode>General</c:formatCode>
                <c:ptCount val="12"/>
                <c:pt idx="0">
                  <c:v>7.1499999999999994E-2</c:v>
                </c:pt>
                <c:pt idx="1">
                  <c:v>7.4700000000000003E-2</c:v>
                </c:pt>
                <c:pt idx="2">
                  <c:v>8.7400000000000005E-2</c:v>
                </c:pt>
                <c:pt idx="3">
                  <c:v>8.2500000000000004E-2</c:v>
                </c:pt>
                <c:pt idx="4">
                  <c:v>0.12470000000000001</c:v>
                </c:pt>
                <c:pt idx="5">
                  <c:v>0.20300000000000001</c:v>
                </c:pt>
                <c:pt idx="6">
                  <c:v>0.2311</c:v>
                </c:pt>
                <c:pt idx="7">
                  <c:v>0.2319</c:v>
                </c:pt>
                <c:pt idx="8">
                  <c:v>0.25819999999999999</c:v>
                </c:pt>
                <c:pt idx="9">
                  <c:v>0.26379999999999998</c:v>
                </c:pt>
                <c:pt idx="10">
                  <c:v>0.23139999999999999</c:v>
                </c:pt>
                <c:pt idx="11">
                  <c:v>0.14680000000000001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25-4849-A931-444A90251F80}"/>
            </c:ext>
          </c:extLst>
        </c:ser>
        <c:ser>
          <c:idx val="7"/>
          <c:order val="7"/>
          <c:tx>
            <c:strRef>
              <c:f>DataME!$G$107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DataME!$H$98:$S$98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DataME!$H$107:$S$107</c:f>
              <c:numCache>
                <c:formatCode>General</c:formatCode>
                <c:ptCount val="12"/>
                <c:pt idx="0">
                  <c:v>8.1199999999999994E-2</c:v>
                </c:pt>
                <c:pt idx="1">
                  <c:v>7.7299999999999994E-2</c:v>
                </c:pt>
                <c:pt idx="2">
                  <c:v>9.1300000000000006E-2</c:v>
                </c:pt>
                <c:pt idx="3">
                  <c:v>6.7199999999999996E-2</c:v>
                </c:pt>
                <c:pt idx="4">
                  <c:v>0.1096</c:v>
                </c:pt>
                <c:pt idx="5">
                  <c:v>0.24990000000000001</c:v>
                </c:pt>
                <c:pt idx="6">
                  <c:v>0.3034</c:v>
                </c:pt>
                <c:pt idx="7">
                  <c:v>0.30280000000000001</c:v>
                </c:pt>
                <c:pt idx="8">
                  <c:v>0.32300000000000001</c:v>
                </c:pt>
                <c:pt idx="9">
                  <c:v>0.35349999999999998</c:v>
                </c:pt>
                <c:pt idx="10">
                  <c:v>0.1575</c:v>
                </c:pt>
                <c:pt idx="11">
                  <c:v>8.4099999999999994E-2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25-4849-A931-444A9025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20561902219849637"/>
          <c:h val="0.64286164229471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2022-01-24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DataME!$G$122</c:f>
              <c:strCache>
                <c:ptCount val="1"/>
                <c:pt idx="0">
                  <c:v>floating debris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DataME!$H$122:$S$122</c:f>
              <c:numCache>
                <c:formatCode>General</c:formatCode>
                <c:ptCount val="12"/>
                <c:pt idx="0">
                  <c:v>5.0500000000000003E-2</c:v>
                </c:pt>
                <c:pt idx="1">
                  <c:v>4.7300000000000002E-2</c:v>
                </c:pt>
                <c:pt idx="2">
                  <c:v>6.9199999999999998E-2</c:v>
                </c:pt>
                <c:pt idx="3">
                  <c:v>5.9200000000000003E-2</c:v>
                </c:pt>
                <c:pt idx="4">
                  <c:v>8.09E-2</c:v>
                </c:pt>
                <c:pt idx="5">
                  <c:v>0.1089</c:v>
                </c:pt>
                <c:pt idx="6">
                  <c:v>0.1144</c:v>
                </c:pt>
                <c:pt idx="7">
                  <c:v>0.1376</c:v>
                </c:pt>
                <c:pt idx="8">
                  <c:v>0.1148</c:v>
                </c:pt>
                <c:pt idx="9">
                  <c:v>9.3899999999999997E-2</c:v>
                </c:pt>
                <c:pt idx="10">
                  <c:v>5.8200000000000002E-2</c:v>
                </c:pt>
                <c:pt idx="11">
                  <c:v>3.9699999999999999E-2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D-4E01-8260-E9D0CF104CB2}"/>
            </c:ext>
          </c:extLst>
        </c:ser>
        <c:ser>
          <c:idx val="2"/>
          <c:order val="1"/>
          <c:tx>
            <c:strRef>
              <c:f>DataME!$G$123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DataME!$H$123:$S$123</c:f>
              <c:numCache>
                <c:formatCode>General</c:formatCode>
                <c:ptCount val="12"/>
                <c:pt idx="0">
                  <c:v>3.6700000000000003E-2</c:v>
                </c:pt>
                <c:pt idx="1">
                  <c:v>5.3100000000000001E-2</c:v>
                </c:pt>
                <c:pt idx="2">
                  <c:v>7.8600000000000003E-2</c:v>
                </c:pt>
                <c:pt idx="3">
                  <c:v>6.9699999999999998E-2</c:v>
                </c:pt>
                <c:pt idx="4">
                  <c:v>7.2499999999999995E-2</c:v>
                </c:pt>
                <c:pt idx="5">
                  <c:v>4.1000000000000002E-2</c:v>
                </c:pt>
                <c:pt idx="6">
                  <c:v>4.4499999999999998E-2</c:v>
                </c:pt>
                <c:pt idx="7">
                  <c:v>4.07E-2</c:v>
                </c:pt>
                <c:pt idx="8">
                  <c:v>3.6499999999999998E-2</c:v>
                </c:pt>
                <c:pt idx="9">
                  <c:v>6.7900000000000002E-2</c:v>
                </c:pt>
                <c:pt idx="10">
                  <c:v>3.6700000000000003E-2</c:v>
                </c:pt>
                <c:pt idx="11">
                  <c:v>3.1199999999999999E-2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D-4E01-8260-E9D0CF104CB2}"/>
            </c:ext>
          </c:extLst>
        </c:ser>
        <c:ser>
          <c:idx val="3"/>
          <c:order val="2"/>
          <c:tx>
            <c:strRef>
              <c:f>DataME!$G$124</c:f>
              <c:strCache>
                <c:ptCount val="1"/>
                <c:pt idx="0">
                  <c:v>water hyacinth1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DataME!$H$124:$S$124</c:f>
              <c:numCache>
                <c:formatCode>General</c:formatCode>
                <c:ptCount val="12"/>
                <c:pt idx="0">
                  <c:v>1.9599999999999999E-2</c:v>
                </c:pt>
                <c:pt idx="1">
                  <c:v>3.32E-2</c:v>
                </c:pt>
                <c:pt idx="2">
                  <c:v>5.6000000000000001E-2</c:v>
                </c:pt>
                <c:pt idx="3">
                  <c:v>3.8300000000000001E-2</c:v>
                </c:pt>
                <c:pt idx="4">
                  <c:v>9.4200000000000006E-2</c:v>
                </c:pt>
                <c:pt idx="5">
                  <c:v>0.25559999999999999</c:v>
                </c:pt>
                <c:pt idx="6">
                  <c:v>0.31040000000000001</c:v>
                </c:pt>
                <c:pt idx="7">
                  <c:v>0.31059999999999999</c:v>
                </c:pt>
                <c:pt idx="8">
                  <c:v>0.33760000000000001</c:v>
                </c:pt>
                <c:pt idx="9">
                  <c:v>0.33050000000000002</c:v>
                </c:pt>
                <c:pt idx="10">
                  <c:v>0.13020000000000001</c:v>
                </c:pt>
                <c:pt idx="11">
                  <c:v>6.8099999999999994E-2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D-4E01-8260-E9D0CF104CB2}"/>
            </c:ext>
          </c:extLst>
        </c:ser>
        <c:ser>
          <c:idx val="4"/>
          <c:order val="3"/>
          <c:tx>
            <c:strRef>
              <c:f>DataME!$G$125</c:f>
              <c:strCache>
                <c:ptCount val="1"/>
                <c:pt idx="0">
                  <c:v>water hyacinth2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DataME!$H$125:$S$125</c:f>
              <c:numCache>
                <c:formatCode>General</c:formatCode>
                <c:ptCount val="12"/>
                <c:pt idx="0">
                  <c:v>1.0500000000000001E-2</c:v>
                </c:pt>
                <c:pt idx="1">
                  <c:v>2.0199999999999999E-2</c:v>
                </c:pt>
                <c:pt idx="2">
                  <c:v>4.58E-2</c:v>
                </c:pt>
                <c:pt idx="3">
                  <c:v>2.1899999999999999E-2</c:v>
                </c:pt>
                <c:pt idx="4">
                  <c:v>8.0500000000000002E-2</c:v>
                </c:pt>
                <c:pt idx="5">
                  <c:v>0.28799999999999998</c:v>
                </c:pt>
                <c:pt idx="6">
                  <c:v>0.36099999999999999</c:v>
                </c:pt>
                <c:pt idx="7">
                  <c:v>0.36459999999999998</c:v>
                </c:pt>
                <c:pt idx="8">
                  <c:v>0.39939999999999998</c:v>
                </c:pt>
                <c:pt idx="9">
                  <c:v>0.38150000000000001</c:v>
                </c:pt>
                <c:pt idx="10">
                  <c:v>0.11940000000000001</c:v>
                </c:pt>
                <c:pt idx="11">
                  <c:v>5.4300000000000001E-2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9D-4E01-8260-E9D0CF104CB2}"/>
            </c:ext>
          </c:extLst>
        </c:ser>
        <c:ser>
          <c:idx val="0"/>
          <c:order val="4"/>
          <c:tx>
            <c:strRef>
              <c:f>DataME!$G$126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DataME!$H$126:$S$126</c:f>
              <c:numCache>
                <c:formatCode>General</c:formatCode>
                <c:ptCount val="12"/>
                <c:pt idx="0">
                  <c:v>1.9E-2</c:v>
                </c:pt>
                <c:pt idx="1">
                  <c:v>2.3800000000000002E-2</c:v>
                </c:pt>
                <c:pt idx="2">
                  <c:v>3.9300000000000002E-2</c:v>
                </c:pt>
                <c:pt idx="3">
                  <c:v>2.6200000000000001E-2</c:v>
                </c:pt>
                <c:pt idx="4">
                  <c:v>6.5699999999999995E-2</c:v>
                </c:pt>
                <c:pt idx="5">
                  <c:v>0.20660000000000001</c:v>
                </c:pt>
                <c:pt idx="6">
                  <c:v>0.2802</c:v>
                </c:pt>
                <c:pt idx="7">
                  <c:v>0.26540000000000002</c:v>
                </c:pt>
                <c:pt idx="8">
                  <c:v>0.28920000000000001</c:v>
                </c:pt>
                <c:pt idx="9">
                  <c:v>0.29039999999999999</c:v>
                </c:pt>
                <c:pt idx="10">
                  <c:v>0.1265</c:v>
                </c:pt>
                <c:pt idx="11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9D-4E01-8260-E9D0CF104CB2}"/>
            </c:ext>
          </c:extLst>
        </c:ser>
        <c:ser>
          <c:idx val="5"/>
          <c:order val="5"/>
          <c:tx>
            <c:strRef>
              <c:f>DataME!$G$127</c:f>
              <c:strCache>
                <c:ptCount val="1"/>
                <c:pt idx="0">
                  <c:v>foggy water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DataME!$H$127:$S$127</c:f>
              <c:numCache>
                <c:formatCode>General</c:formatCode>
                <c:ptCount val="12"/>
                <c:pt idx="0">
                  <c:v>8.3099999999999993E-2</c:v>
                </c:pt>
                <c:pt idx="1">
                  <c:v>0.1152</c:v>
                </c:pt>
                <c:pt idx="2">
                  <c:v>0.129</c:v>
                </c:pt>
                <c:pt idx="3">
                  <c:v>0.1202</c:v>
                </c:pt>
                <c:pt idx="4">
                  <c:v>0.12280000000000001</c:v>
                </c:pt>
                <c:pt idx="5">
                  <c:v>8.4099999999999994E-2</c:v>
                </c:pt>
                <c:pt idx="6">
                  <c:v>8.8800000000000004E-2</c:v>
                </c:pt>
                <c:pt idx="7">
                  <c:v>8.4900000000000003E-2</c:v>
                </c:pt>
                <c:pt idx="8">
                  <c:v>7.9299999999999995E-2</c:v>
                </c:pt>
                <c:pt idx="9">
                  <c:v>8.3299999999999999E-2</c:v>
                </c:pt>
                <c:pt idx="10">
                  <c:v>7.4200000000000002E-2</c:v>
                </c:pt>
                <c:pt idx="11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9D-4E01-8260-E9D0CF104CB2}"/>
            </c:ext>
          </c:extLst>
        </c:ser>
        <c:ser>
          <c:idx val="6"/>
          <c:order val="6"/>
          <c:tx>
            <c:strRef>
              <c:f>DataME!$G$128</c:f>
              <c:strCache>
                <c:ptCount val="1"/>
                <c:pt idx="0">
                  <c:v>turbid water downstream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DataME!$H$120:$S$120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DataME!$H$128:$S$128</c:f>
              <c:numCache>
                <c:formatCode>General</c:formatCode>
                <c:ptCount val="12"/>
                <c:pt idx="0">
                  <c:v>2.0799999999999999E-2</c:v>
                </c:pt>
                <c:pt idx="1">
                  <c:v>3.09E-2</c:v>
                </c:pt>
                <c:pt idx="2">
                  <c:v>4.2799999999999998E-2</c:v>
                </c:pt>
                <c:pt idx="3">
                  <c:v>3.2000000000000001E-2</c:v>
                </c:pt>
                <c:pt idx="4">
                  <c:v>3.9600000000000003E-2</c:v>
                </c:pt>
                <c:pt idx="5">
                  <c:v>2.9100000000000001E-2</c:v>
                </c:pt>
                <c:pt idx="6">
                  <c:v>3.6400000000000002E-2</c:v>
                </c:pt>
                <c:pt idx="7">
                  <c:v>3.2000000000000001E-2</c:v>
                </c:pt>
                <c:pt idx="8">
                  <c:v>3.4099999999999998E-2</c:v>
                </c:pt>
                <c:pt idx="9">
                  <c:v>0.121</c:v>
                </c:pt>
                <c:pt idx="10">
                  <c:v>3.27E-2</c:v>
                </c:pt>
                <c:pt idx="11">
                  <c:v>2.4500000000000001E-2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9D-4E01-8260-E9D0CF10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20561905406523326"/>
          <c:h val="0.64286164229471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2022-03-20</a:t>
            </a:r>
          </a:p>
        </c:rich>
      </c:tx>
      <c:layout>
        <c:manualLayout>
          <c:xMode val="edge"/>
          <c:yMode val="edge"/>
          <c:x val="0.11551932070814094"/>
          <c:y val="8.482436930660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4975411178625499E-2"/>
          <c:y val="8.158710068468962E-2"/>
          <c:w val="0.65229491497698755"/>
          <c:h val="0.73995945795892193"/>
        </c:manualLayout>
      </c:layout>
      <c:lineChart>
        <c:grouping val="standard"/>
        <c:varyColors val="0"/>
        <c:ser>
          <c:idx val="1"/>
          <c:order val="0"/>
          <c:tx>
            <c:strRef>
              <c:f>DataME!$G$158</c:f>
              <c:strCache>
                <c:ptCount val="1"/>
                <c:pt idx="0">
                  <c:v>vegetation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DataME!$H$158:$T$158</c:f>
              <c:numCache>
                <c:formatCode>General</c:formatCode>
                <c:ptCount val="13"/>
                <c:pt idx="0">
                  <c:v>0.1101</c:v>
                </c:pt>
                <c:pt idx="1">
                  <c:v>8.3199999999999996E-2</c:v>
                </c:pt>
                <c:pt idx="2">
                  <c:v>7.4099999999999999E-2</c:v>
                </c:pt>
                <c:pt idx="3">
                  <c:v>4.8300000000000003E-2</c:v>
                </c:pt>
                <c:pt idx="4">
                  <c:v>7.0900000000000005E-2</c:v>
                </c:pt>
                <c:pt idx="5">
                  <c:v>0.17649999999999999</c:v>
                </c:pt>
                <c:pt idx="6">
                  <c:v>0.21629999999999999</c:v>
                </c:pt>
                <c:pt idx="7">
                  <c:v>0.21340000000000001</c:v>
                </c:pt>
                <c:pt idx="8">
                  <c:v>0.25130000000000002</c:v>
                </c:pt>
                <c:pt idx="9">
                  <c:v>4.1399999999999999E-2</c:v>
                </c:pt>
                <c:pt idx="10">
                  <c:v>5.8999999999999999E-3</c:v>
                </c:pt>
                <c:pt idx="11">
                  <c:v>0.11260000000000001</c:v>
                </c:pt>
                <c:pt idx="12">
                  <c:v>4.7899999999999998E-2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7-45BD-A6EA-AAFD004F2363}"/>
            </c:ext>
          </c:extLst>
        </c:ser>
        <c:ser>
          <c:idx val="2"/>
          <c:order val="1"/>
          <c:tx>
            <c:strRef>
              <c:f>DataME!$G$159</c:f>
              <c:strCache>
                <c:ptCount val="1"/>
                <c:pt idx="0">
                  <c:v>flaoting debris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DataME!$H$159:$T$159</c:f>
              <c:numCache>
                <c:formatCode>General</c:formatCode>
                <c:ptCount val="13"/>
                <c:pt idx="0">
                  <c:v>0.1205</c:v>
                </c:pt>
                <c:pt idx="1">
                  <c:v>0.1061</c:v>
                </c:pt>
                <c:pt idx="2">
                  <c:v>0.1012</c:v>
                </c:pt>
                <c:pt idx="3">
                  <c:v>9.2100000000000001E-2</c:v>
                </c:pt>
                <c:pt idx="4">
                  <c:v>0.1074</c:v>
                </c:pt>
                <c:pt idx="5">
                  <c:v>0.1905</c:v>
                </c:pt>
                <c:pt idx="6">
                  <c:v>0.23300000000000001</c:v>
                </c:pt>
                <c:pt idx="7">
                  <c:v>0.20699999999999999</c:v>
                </c:pt>
                <c:pt idx="8">
                  <c:v>0.25440000000000002</c:v>
                </c:pt>
                <c:pt idx="9">
                  <c:v>4.0300000000000002E-2</c:v>
                </c:pt>
                <c:pt idx="10">
                  <c:v>6.1000000000000004E-3</c:v>
                </c:pt>
                <c:pt idx="11">
                  <c:v>0.1135</c:v>
                </c:pt>
                <c:pt idx="12">
                  <c:v>5.9700000000000003E-2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5BD-A6EA-AAFD004F2363}"/>
            </c:ext>
          </c:extLst>
        </c:ser>
        <c:ser>
          <c:idx val="3"/>
          <c:order val="2"/>
          <c:tx>
            <c:strRef>
              <c:f>DataME!$G$160</c:f>
              <c:strCache>
                <c:ptCount val="1"/>
                <c:pt idx="0">
                  <c:v>floating debris h1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DataME!$H$160:$T$160</c:f>
              <c:numCache>
                <c:formatCode>General</c:formatCode>
                <c:ptCount val="13"/>
                <c:pt idx="0">
                  <c:v>0.11650000000000001</c:v>
                </c:pt>
                <c:pt idx="1">
                  <c:v>8.2900000000000001E-2</c:v>
                </c:pt>
                <c:pt idx="2">
                  <c:v>7.2400000000000006E-2</c:v>
                </c:pt>
                <c:pt idx="3">
                  <c:v>4.7199999999999999E-2</c:v>
                </c:pt>
                <c:pt idx="4">
                  <c:v>7.3499999999999996E-2</c:v>
                </c:pt>
                <c:pt idx="5">
                  <c:v>0.22270000000000001</c:v>
                </c:pt>
                <c:pt idx="6">
                  <c:v>0.2908</c:v>
                </c:pt>
                <c:pt idx="7">
                  <c:v>0.26829999999999998</c:v>
                </c:pt>
                <c:pt idx="8">
                  <c:v>0.32550000000000001</c:v>
                </c:pt>
                <c:pt idx="9">
                  <c:v>4.2299999999999997E-2</c:v>
                </c:pt>
                <c:pt idx="10">
                  <c:v>5.8999999999999999E-3</c:v>
                </c:pt>
                <c:pt idx="11">
                  <c:v>9.3600000000000003E-2</c:v>
                </c:pt>
                <c:pt idx="12">
                  <c:v>3.8899999999999997E-2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7-45BD-A6EA-AAFD004F2363}"/>
            </c:ext>
          </c:extLst>
        </c:ser>
        <c:ser>
          <c:idx val="4"/>
          <c:order val="3"/>
          <c:tx>
            <c:strRef>
              <c:f>DataME!$G$161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DataME!$H$161:$T$161</c:f>
              <c:numCache>
                <c:formatCode>General</c:formatCode>
                <c:ptCount val="13"/>
                <c:pt idx="0">
                  <c:v>0.1174</c:v>
                </c:pt>
                <c:pt idx="1">
                  <c:v>8.9300000000000004E-2</c:v>
                </c:pt>
                <c:pt idx="2">
                  <c:v>8.1500000000000003E-2</c:v>
                </c:pt>
                <c:pt idx="3">
                  <c:v>6.0600000000000001E-2</c:v>
                </c:pt>
                <c:pt idx="4">
                  <c:v>8.4400000000000003E-2</c:v>
                </c:pt>
                <c:pt idx="5">
                  <c:v>0.1681</c:v>
                </c:pt>
                <c:pt idx="6">
                  <c:v>0.20419999999999999</c:v>
                </c:pt>
                <c:pt idx="7">
                  <c:v>0.19139999999999999</c:v>
                </c:pt>
                <c:pt idx="8">
                  <c:v>0.22620000000000001</c:v>
                </c:pt>
                <c:pt idx="9">
                  <c:v>2.7400000000000001E-2</c:v>
                </c:pt>
                <c:pt idx="10">
                  <c:v>7.1000000000000004E-3</c:v>
                </c:pt>
                <c:pt idx="11">
                  <c:v>8.1699999999999995E-2</c:v>
                </c:pt>
                <c:pt idx="12">
                  <c:v>3.8899999999999997E-2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7-45BD-A6EA-AAFD004F2363}"/>
            </c:ext>
          </c:extLst>
        </c:ser>
        <c:ser>
          <c:idx val="0"/>
          <c:order val="4"/>
          <c:tx>
            <c:strRef>
              <c:f>DataME!$G$162</c:f>
              <c:strCache>
                <c:ptCount val="1"/>
                <c:pt idx="0">
                  <c:v>floating debris2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DataME!$H$162:$T$162</c:f>
              <c:numCache>
                <c:formatCode>General</c:formatCode>
                <c:ptCount val="13"/>
                <c:pt idx="0">
                  <c:v>0.126</c:v>
                </c:pt>
                <c:pt idx="1">
                  <c:v>0.1149</c:v>
                </c:pt>
                <c:pt idx="2">
                  <c:v>0.1096</c:v>
                </c:pt>
                <c:pt idx="3">
                  <c:v>0.11119999999999999</c:v>
                </c:pt>
                <c:pt idx="4">
                  <c:v>0.1154</c:v>
                </c:pt>
                <c:pt idx="5">
                  <c:v>0.14319999999999999</c:v>
                </c:pt>
                <c:pt idx="6">
                  <c:v>0.16320000000000001</c:v>
                </c:pt>
                <c:pt idx="7">
                  <c:v>0.1371</c:v>
                </c:pt>
                <c:pt idx="8">
                  <c:v>0.16819999999999999</c:v>
                </c:pt>
                <c:pt idx="9">
                  <c:v>2.3300000000000001E-2</c:v>
                </c:pt>
                <c:pt idx="10">
                  <c:v>4.5999999999999999E-3</c:v>
                </c:pt>
                <c:pt idx="11">
                  <c:v>8.3799999999999999E-2</c:v>
                </c:pt>
                <c:pt idx="12">
                  <c:v>4.8500000000000001E-2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7-45BD-A6EA-AAFD004F2363}"/>
            </c:ext>
          </c:extLst>
        </c:ser>
        <c:ser>
          <c:idx val="5"/>
          <c:order val="5"/>
          <c:tx>
            <c:strRef>
              <c:f>DataME!$G$163</c:f>
              <c:strCache>
                <c:ptCount val="1"/>
                <c:pt idx="0">
                  <c:v>turbid water upstream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DataME!$H$163:$T$163</c:f>
              <c:numCache>
                <c:formatCode>General</c:formatCode>
                <c:ptCount val="13"/>
                <c:pt idx="0">
                  <c:v>0.1278</c:v>
                </c:pt>
                <c:pt idx="1">
                  <c:v>0.11169999999999999</c:v>
                </c:pt>
                <c:pt idx="2">
                  <c:v>0.1163</c:v>
                </c:pt>
                <c:pt idx="3">
                  <c:v>0.10979999999999999</c:v>
                </c:pt>
                <c:pt idx="4">
                  <c:v>9.8100000000000007E-2</c:v>
                </c:pt>
                <c:pt idx="5">
                  <c:v>6.7799999999999999E-2</c:v>
                </c:pt>
                <c:pt idx="6">
                  <c:v>7.4300000000000005E-2</c:v>
                </c:pt>
                <c:pt idx="7">
                  <c:v>6.08E-2</c:v>
                </c:pt>
                <c:pt idx="8">
                  <c:v>5.91E-2</c:v>
                </c:pt>
                <c:pt idx="9">
                  <c:v>1.4999999999999999E-2</c:v>
                </c:pt>
                <c:pt idx="10">
                  <c:v>6.0000000000000001E-3</c:v>
                </c:pt>
                <c:pt idx="11">
                  <c:v>2.4400000000000002E-2</c:v>
                </c:pt>
                <c:pt idx="12">
                  <c:v>1.8200000000000001E-2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07-45BD-A6EA-AAFD004F2363}"/>
            </c:ext>
          </c:extLst>
        </c:ser>
        <c:ser>
          <c:idx val="6"/>
          <c:order val="6"/>
          <c:tx>
            <c:strRef>
              <c:f>DataME!$G$164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DataME!$H$164:$T$164</c:f>
              <c:numCache>
                <c:formatCode>General</c:formatCode>
                <c:ptCount val="13"/>
                <c:pt idx="0">
                  <c:v>0.1114</c:v>
                </c:pt>
                <c:pt idx="1">
                  <c:v>8.6499999999999994E-2</c:v>
                </c:pt>
                <c:pt idx="2">
                  <c:v>7.6799999999999993E-2</c:v>
                </c:pt>
                <c:pt idx="3">
                  <c:v>4.8099999999999997E-2</c:v>
                </c:pt>
                <c:pt idx="4">
                  <c:v>7.9699999999999993E-2</c:v>
                </c:pt>
                <c:pt idx="5">
                  <c:v>0.21740000000000001</c:v>
                </c:pt>
                <c:pt idx="6">
                  <c:v>0.2833</c:v>
                </c:pt>
                <c:pt idx="7">
                  <c:v>0.26390000000000002</c:v>
                </c:pt>
                <c:pt idx="8">
                  <c:v>0.31680000000000003</c:v>
                </c:pt>
                <c:pt idx="9">
                  <c:v>4.9700000000000001E-2</c:v>
                </c:pt>
                <c:pt idx="10">
                  <c:v>8.6E-3</c:v>
                </c:pt>
                <c:pt idx="11">
                  <c:v>9.5500000000000002E-2</c:v>
                </c:pt>
                <c:pt idx="12">
                  <c:v>4.0300000000000002E-2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07-45BD-A6EA-AAFD004F2363}"/>
            </c:ext>
          </c:extLst>
        </c:ser>
        <c:ser>
          <c:idx val="7"/>
          <c:order val="7"/>
          <c:tx>
            <c:strRef>
              <c:f>DataME!$G$165</c:f>
              <c:strCache>
                <c:ptCount val="1"/>
                <c:pt idx="0">
                  <c:v>water w glints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DataME!$H$165:$T$165</c:f>
              <c:numCache>
                <c:formatCode>General</c:formatCode>
                <c:ptCount val="13"/>
                <c:pt idx="0">
                  <c:v>0.1389</c:v>
                </c:pt>
                <c:pt idx="1">
                  <c:v>0.1134</c:v>
                </c:pt>
                <c:pt idx="2">
                  <c:v>0.1012</c:v>
                </c:pt>
                <c:pt idx="3">
                  <c:v>8.3699999999999997E-2</c:v>
                </c:pt>
                <c:pt idx="4">
                  <c:v>8.5500000000000007E-2</c:v>
                </c:pt>
                <c:pt idx="5">
                  <c:v>8.8099999999999998E-2</c:v>
                </c:pt>
                <c:pt idx="6">
                  <c:v>9.4899999999999998E-2</c:v>
                </c:pt>
                <c:pt idx="7">
                  <c:v>7.9699999999999993E-2</c:v>
                </c:pt>
                <c:pt idx="8">
                  <c:v>9.4799999999999995E-2</c:v>
                </c:pt>
                <c:pt idx="9">
                  <c:v>2.0400000000000001E-2</c:v>
                </c:pt>
                <c:pt idx="10">
                  <c:v>6.7000000000000002E-3</c:v>
                </c:pt>
                <c:pt idx="11">
                  <c:v>6.4899999999999999E-2</c:v>
                </c:pt>
                <c:pt idx="12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07-45BD-A6EA-AAFD004F2363}"/>
            </c:ext>
          </c:extLst>
        </c:ser>
        <c:ser>
          <c:idx val="8"/>
          <c:order val="8"/>
          <c:tx>
            <c:strRef>
              <c:f>DataME!$G$166</c:f>
              <c:strCache>
                <c:ptCount val="1"/>
                <c:pt idx="0">
                  <c:v>dark water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DataME!$H$156:$T$156</c:f>
              <c:numCache>
                <c:formatCode>General</c:formatCode>
                <c:ptCount val="13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1375</c:v>
                </c:pt>
                <c:pt idx="11">
                  <c:v>1610</c:v>
                </c:pt>
                <c:pt idx="12">
                  <c:v>2190</c:v>
                </c:pt>
              </c:numCache>
            </c:numRef>
          </c:cat>
          <c:val>
            <c:numRef>
              <c:f>DataME!$H$166:$T$166</c:f>
              <c:numCache>
                <c:formatCode>General</c:formatCode>
                <c:ptCount val="13"/>
                <c:pt idx="0">
                  <c:v>0.10680000000000001</c:v>
                </c:pt>
                <c:pt idx="1">
                  <c:v>7.9799999999999996E-2</c:v>
                </c:pt>
                <c:pt idx="2">
                  <c:v>5.9499999999999997E-2</c:v>
                </c:pt>
                <c:pt idx="3">
                  <c:v>3.8199999999999998E-2</c:v>
                </c:pt>
                <c:pt idx="4">
                  <c:v>3.6900000000000002E-2</c:v>
                </c:pt>
                <c:pt idx="5">
                  <c:v>4.2299999999999997E-2</c:v>
                </c:pt>
                <c:pt idx="6">
                  <c:v>4.2700000000000002E-2</c:v>
                </c:pt>
                <c:pt idx="7">
                  <c:v>3.6900000000000002E-2</c:v>
                </c:pt>
                <c:pt idx="8">
                  <c:v>3.9800000000000002E-2</c:v>
                </c:pt>
                <c:pt idx="9">
                  <c:v>9.4000000000000004E-3</c:v>
                </c:pt>
                <c:pt idx="10">
                  <c:v>3.2000000000000002E-3</c:v>
                </c:pt>
                <c:pt idx="11">
                  <c:v>1.84E-2</c:v>
                </c:pt>
                <c:pt idx="12">
                  <c:v>1.24E-2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07-45BD-A6EA-AAFD004F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57296"/>
        <c:axId val="476365984"/>
      </c:lineChart>
      <c:catAx>
        <c:axId val="68585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000" b="0" i="0" kern="1200" baseline="0">
                    <a:solidFill>
                      <a:srgbClr val="595959"/>
                    </a:solidFill>
                    <a:effectLst/>
                  </a:rPr>
                  <a:t>λ (nm)</a:t>
                </a:r>
                <a:endParaRPr lang="nl-NL">
                  <a:effectLst/>
                </a:endParaRPr>
              </a:p>
            </c:rich>
          </c:tx>
          <c:layout>
            <c:manualLayout>
              <c:xMode val="edge"/>
              <c:yMode val="edge"/>
              <c:x val="0.74766196010201269"/>
              <c:y val="0.82789920260083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76365984"/>
        <c:crosses val="autoZero"/>
        <c:auto val="1"/>
        <c:lblAlgn val="ctr"/>
        <c:lblOffset val="100"/>
        <c:noMultiLvlLbl val="0"/>
      </c:catAx>
      <c:valAx>
        <c:axId val="47636598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r(-)</a:t>
                </a:r>
              </a:p>
            </c:rich>
          </c:tx>
          <c:layout>
            <c:manualLayout>
              <c:xMode val="edge"/>
              <c:yMode val="edge"/>
              <c:x val="1.3758782984988066E-2"/>
              <c:y val="4.70474690862762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58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38097150037545"/>
          <c:y val="0.16658355205599301"/>
          <c:w val="0.20561902219849637"/>
          <c:h val="0.72321934758155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2022-04-14 Site 1</a:t>
            </a:r>
          </a:p>
        </c:rich>
      </c:tx>
      <c:layout>
        <c:manualLayout>
          <c:xMode val="edge"/>
          <c:yMode val="edge"/>
          <c:x val="9.9366221945244124E-2"/>
          <c:y val="6.6193853427895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6899112111573326E-2"/>
          <c:y val="6.8103367548487712E-2"/>
          <c:w val="0.72160964549925499"/>
          <c:h val="0.81126853988612246"/>
        </c:manualLayout>
      </c:layout>
      <c:lineChart>
        <c:grouping val="standard"/>
        <c:varyColors val="0"/>
        <c:ser>
          <c:idx val="5"/>
          <c:order val="0"/>
          <c:tx>
            <c:strRef>
              <c:f>'[1]SNAP 14 April 2022'!$F$8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8225A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225AB"/>
              </a:solidFill>
              <a:ln w="9525">
                <a:solidFill>
                  <a:srgbClr val="8225AB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2022'!$G$8:$R$8</c:f>
              <c:numCache>
                <c:formatCode>General</c:formatCode>
                <c:ptCount val="12"/>
                <c:pt idx="0">
                  <c:v>4.1200000000000001E-2</c:v>
                </c:pt>
                <c:pt idx="1">
                  <c:v>4.8399999999999999E-2</c:v>
                </c:pt>
                <c:pt idx="2">
                  <c:v>6.8699999999999997E-2</c:v>
                </c:pt>
                <c:pt idx="3">
                  <c:v>5.96E-2</c:v>
                </c:pt>
                <c:pt idx="4">
                  <c:v>0.10879999999999999</c:v>
                </c:pt>
                <c:pt idx="5">
                  <c:v>0.23139999999999999</c:v>
                </c:pt>
                <c:pt idx="6">
                  <c:v>0.27329999999999999</c:v>
                </c:pt>
                <c:pt idx="7">
                  <c:v>0.2712</c:v>
                </c:pt>
                <c:pt idx="8">
                  <c:v>0.2944</c:v>
                </c:pt>
                <c:pt idx="9">
                  <c:v>0.32600000000000001</c:v>
                </c:pt>
                <c:pt idx="10">
                  <c:v>0.1273</c:v>
                </c:pt>
                <c:pt idx="11">
                  <c:v>6.7900000000000002E-2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38-42BF-94E7-19E6880A22A0}"/>
            </c:ext>
          </c:extLst>
        </c:ser>
        <c:ser>
          <c:idx val="6"/>
          <c:order val="1"/>
          <c:tx>
            <c:strRef>
              <c:f>'[1]SNAP 14 April 2022'!$F$9</c:f>
              <c:strCache>
                <c:ptCount val="1"/>
                <c:pt idx="0">
                  <c:v>2</c:v>
                </c:pt>
              </c:strCache>
            </c:strRef>
          </c:tx>
          <c:spPr>
            <a:ln w="22225" cap="rnd">
              <a:solidFill>
                <a:srgbClr val="FC22C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C22CD"/>
              </a:solidFill>
              <a:ln w="9525">
                <a:solidFill>
                  <a:srgbClr val="FC22CD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2022'!$G$9:$R$9</c:f>
              <c:numCache>
                <c:formatCode>General</c:formatCode>
                <c:ptCount val="12"/>
                <c:pt idx="0">
                  <c:v>5.4899999999999997E-2</c:v>
                </c:pt>
                <c:pt idx="1">
                  <c:v>7.7200000000000005E-2</c:v>
                </c:pt>
                <c:pt idx="2">
                  <c:v>0.11219999999999999</c:v>
                </c:pt>
                <c:pt idx="3">
                  <c:v>0.1062</c:v>
                </c:pt>
                <c:pt idx="4">
                  <c:v>9.98E-2</c:v>
                </c:pt>
                <c:pt idx="5">
                  <c:v>5.8000000000000003E-2</c:v>
                </c:pt>
                <c:pt idx="6">
                  <c:v>6.0999999999999999E-2</c:v>
                </c:pt>
                <c:pt idx="7">
                  <c:v>4.3900000000000002E-2</c:v>
                </c:pt>
                <c:pt idx="8">
                  <c:v>4.1200000000000001E-2</c:v>
                </c:pt>
                <c:pt idx="9">
                  <c:v>0.21970000000000001</c:v>
                </c:pt>
                <c:pt idx="10">
                  <c:v>2.3300000000000001E-2</c:v>
                </c:pt>
                <c:pt idx="11">
                  <c:v>1.38E-2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38-42BF-94E7-19E6880A22A0}"/>
            </c:ext>
          </c:extLst>
        </c:ser>
        <c:ser>
          <c:idx val="7"/>
          <c:order val="2"/>
          <c:tx>
            <c:strRef>
              <c:f>'[1]SNAP 14 April 2022'!$F$10</c:f>
              <c:strCache>
                <c:ptCount val="1"/>
                <c:pt idx="0">
                  <c:v>3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2022'!$G$10:$R$10</c:f>
              <c:numCache>
                <c:formatCode>General</c:formatCode>
                <c:ptCount val="12"/>
                <c:pt idx="0">
                  <c:v>5.67E-2</c:v>
                </c:pt>
                <c:pt idx="1">
                  <c:v>7.8200000000000006E-2</c:v>
                </c:pt>
                <c:pt idx="2">
                  <c:v>0.1038</c:v>
                </c:pt>
                <c:pt idx="3">
                  <c:v>9.0399999999999994E-2</c:v>
                </c:pt>
                <c:pt idx="4">
                  <c:v>0.105</c:v>
                </c:pt>
                <c:pt idx="5">
                  <c:v>0.10929999999999999</c:v>
                </c:pt>
                <c:pt idx="6">
                  <c:v>0.1239</c:v>
                </c:pt>
                <c:pt idx="7">
                  <c:v>7.4200000000000002E-2</c:v>
                </c:pt>
                <c:pt idx="8">
                  <c:v>0.1202</c:v>
                </c:pt>
                <c:pt idx="9">
                  <c:v>0.14460000000000001</c:v>
                </c:pt>
                <c:pt idx="10">
                  <c:v>5.9700000000000003E-2</c:v>
                </c:pt>
                <c:pt idx="11">
                  <c:v>3.78E-2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38-42BF-94E7-19E6880A22A0}"/>
            </c:ext>
          </c:extLst>
        </c:ser>
        <c:ser>
          <c:idx val="8"/>
          <c:order val="3"/>
          <c:tx>
            <c:strRef>
              <c:f>'[1]SNAP 14 April 2022'!$F$11</c:f>
              <c:strCache>
                <c:ptCount val="1"/>
                <c:pt idx="0">
                  <c:v>4</c:v>
                </c:pt>
              </c:strCache>
            </c:strRef>
          </c:tx>
          <c:spPr>
            <a:ln w="22225" cap="rnd">
              <a:solidFill>
                <a:srgbClr val="FD8C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8C03"/>
              </a:solidFill>
              <a:ln w="9525">
                <a:solidFill>
                  <a:srgbClr val="FD8C03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2022'!$G$11:$R$11</c:f>
              <c:numCache>
                <c:formatCode>General</c:formatCode>
                <c:ptCount val="12"/>
                <c:pt idx="0">
                  <c:v>5.6899999999999999E-2</c:v>
                </c:pt>
                <c:pt idx="1">
                  <c:v>7.0400000000000004E-2</c:v>
                </c:pt>
                <c:pt idx="2">
                  <c:v>0.09</c:v>
                </c:pt>
                <c:pt idx="3">
                  <c:v>8.4599999999999995E-2</c:v>
                </c:pt>
                <c:pt idx="4">
                  <c:v>0.1037</c:v>
                </c:pt>
                <c:pt idx="5">
                  <c:v>0.1176</c:v>
                </c:pt>
                <c:pt idx="6">
                  <c:v>0.123</c:v>
                </c:pt>
                <c:pt idx="7">
                  <c:v>0.1336</c:v>
                </c:pt>
                <c:pt idx="8">
                  <c:v>0.12139999999999999</c:v>
                </c:pt>
                <c:pt idx="9">
                  <c:v>0.15110000000000001</c:v>
                </c:pt>
                <c:pt idx="10">
                  <c:v>5.62E-2</c:v>
                </c:pt>
                <c:pt idx="11">
                  <c:v>3.4299999999999997E-2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38-42BF-94E7-19E6880A22A0}"/>
            </c:ext>
          </c:extLst>
        </c:ser>
        <c:ser>
          <c:idx val="9"/>
          <c:order val="4"/>
          <c:tx>
            <c:strRef>
              <c:f>'[1]SNAP 14 April 2022'!$F$12</c:f>
              <c:strCache>
                <c:ptCount val="1"/>
                <c:pt idx="0">
                  <c:v>5</c:v>
                </c:pt>
              </c:strCache>
            </c:strRef>
          </c:tx>
          <c:spPr>
            <a:ln w="22225" cap="rnd">
              <a:solidFill>
                <a:srgbClr val="FEC8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EC850"/>
              </a:solidFill>
              <a:ln w="9525">
                <a:solidFill>
                  <a:srgbClr val="FEC850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2022'!$G$12:$R$12</c:f>
              <c:numCache>
                <c:formatCode>General</c:formatCode>
                <c:ptCount val="12"/>
                <c:pt idx="0">
                  <c:v>5.5500000000000001E-2</c:v>
                </c:pt>
                <c:pt idx="1">
                  <c:v>7.3999999999999996E-2</c:v>
                </c:pt>
                <c:pt idx="2">
                  <c:v>9.9199999999999997E-2</c:v>
                </c:pt>
                <c:pt idx="3">
                  <c:v>8.7999999999999995E-2</c:v>
                </c:pt>
                <c:pt idx="4">
                  <c:v>0.1009</c:v>
                </c:pt>
                <c:pt idx="5">
                  <c:v>9.2999999999999999E-2</c:v>
                </c:pt>
                <c:pt idx="6">
                  <c:v>0.1026</c:v>
                </c:pt>
                <c:pt idx="7">
                  <c:v>0.1086</c:v>
                </c:pt>
                <c:pt idx="8">
                  <c:v>9.5799999999999996E-2</c:v>
                </c:pt>
                <c:pt idx="9">
                  <c:v>0.254</c:v>
                </c:pt>
                <c:pt idx="10">
                  <c:v>4.07E-2</c:v>
                </c:pt>
                <c:pt idx="11">
                  <c:v>2.3900000000000001E-2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38-42BF-94E7-19E6880A22A0}"/>
            </c:ext>
          </c:extLst>
        </c:ser>
        <c:ser>
          <c:idx val="10"/>
          <c:order val="5"/>
          <c:tx>
            <c:strRef>
              <c:f>'[1]SNAP 14 April 2022'!$F$13</c:f>
              <c:strCache>
                <c:ptCount val="1"/>
                <c:pt idx="0">
                  <c:v>6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  <a:alpha val="96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2022'!$G$13:$R$13</c:f>
              <c:numCache>
                <c:formatCode>General</c:formatCode>
                <c:ptCount val="12"/>
                <c:pt idx="0">
                  <c:v>4.8099999999999997E-2</c:v>
                </c:pt>
                <c:pt idx="1">
                  <c:v>5.5599999999999997E-2</c:v>
                </c:pt>
                <c:pt idx="2">
                  <c:v>8.3199999999999996E-2</c:v>
                </c:pt>
                <c:pt idx="3">
                  <c:v>7.5200000000000003E-2</c:v>
                </c:pt>
                <c:pt idx="4">
                  <c:v>0.1225</c:v>
                </c:pt>
                <c:pt idx="5">
                  <c:v>0.23860000000000001</c:v>
                </c:pt>
                <c:pt idx="6">
                  <c:v>0.28620000000000001</c:v>
                </c:pt>
                <c:pt idx="7">
                  <c:v>0.2712</c:v>
                </c:pt>
                <c:pt idx="8">
                  <c:v>0.29210000000000003</c:v>
                </c:pt>
                <c:pt idx="9">
                  <c:v>0.21859999999999999</c:v>
                </c:pt>
                <c:pt idx="10">
                  <c:v>0.12759999999999999</c:v>
                </c:pt>
                <c:pt idx="11">
                  <c:v>7.3700000000000002E-2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38-42BF-94E7-19E6880A22A0}"/>
            </c:ext>
          </c:extLst>
        </c:ser>
        <c:ser>
          <c:idx val="11"/>
          <c:order val="6"/>
          <c:tx>
            <c:strRef>
              <c:f>'[1]SNAP 14 April 2022'!$F$14</c:f>
              <c:strCache>
                <c:ptCount val="1"/>
                <c:pt idx="0">
                  <c:v>7</c:v>
                </c:pt>
              </c:strCache>
            </c:strRef>
          </c:tx>
          <c:spPr>
            <a:ln w="2222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2022'!$G$14:$R$14</c:f>
              <c:numCache>
                <c:formatCode>General</c:formatCode>
                <c:ptCount val="12"/>
                <c:pt idx="0">
                  <c:v>4.9500000000000002E-2</c:v>
                </c:pt>
                <c:pt idx="1">
                  <c:v>5.3199999999999997E-2</c:v>
                </c:pt>
                <c:pt idx="2">
                  <c:v>7.85E-2</c:v>
                </c:pt>
                <c:pt idx="3">
                  <c:v>6.6400000000000001E-2</c:v>
                </c:pt>
                <c:pt idx="4">
                  <c:v>0.1111</c:v>
                </c:pt>
                <c:pt idx="5">
                  <c:v>0.1678</c:v>
                </c:pt>
                <c:pt idx="6">
                  <c:v>0.17860000000000001</c:v>
                </c:pt>
                <c:pt idx="7">
                  <c:v>0.25790000000000002</c:v>
                </c:pt>
                <c:pt idx="8">
                  <c:v>0.19639999999999999</c:v>
                </c:pt>
                <c:pt idx="9">
                  <c:v>0.21859999999999999</c:v>
                </c:pt>
                <c:pt idx="10">
                  <c:v>6.9000000000000006E-2</c:v>
                </c:pt>
                <c:pt idx="11">
                  <c:v>3.8699999999999998E-2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D38-42BF-94E7-19E6880A22A0}"/>
            </c:ext>
          </c:extLst>
        </c:ser>
        <c:ser>
          <c:idx val="12"/>
          <c:order val="7"/>
          <c:tx>
            <c:strRef>
              <c:f>'[1]SNAP 14 April 2022'!$F$15</c:f>
              <c:strCache>
                <c:ptCount val="1"/>
                <c:pt idx="0">
                  <c:v>8</c:v>
                </c:pt>
              </c:strCache>
            </c:strRef>
          </c:tx>
          <c:spPr>
            <a:ln w="2222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rgbClr val="FFFF00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2022'!$G$15:$R$15</c:f>
              <c:numCache>
                <c:formatCode>General</c:formatCode>
                <c:ptCount val="12"/>
                <c:pt idx="0">
                  <c:v>5.21E-2</c:v>
                </c:pt>
                <c:pt idx="1">
                  <c:v>6.1499999999999999E-2</c:v>
                </c:pt>
                <c:pt idx="2">
                  <c:v>8.5800000000000001E-2</c:v>
                </c:pt>
                <c:pt idx="3">
                  <c:v>7.7799999999999994E-2</c:v>
                </c:pt>
                <c:pt idx="4">
                  <c:v>0.1017</c:v>
                </c:pt>
                <c:pt idx="5">
                  <c:v>0.1084</c:v>
                </c:pt>
                <c:pt idx="6">
                  <c:v>0.1196</c:v>
                </c:pt>
                <c:pt idx="7">
                  <c:v>0.187</c:v>
                </c:pt>
                <c:pt idx="8">
                  <c:v>0.13120000000000001</c:v>
                </c:pt>
                <c:pt idx="9">
                  <c:v>0.1691</c:v>
                </c:pt>
                <c:pt idx="10">
                  <c:v>4.3499999999999997E-2</c:v>
                </c:pt>
                <c:pt idx="11">
                  <c:v>2.58E-2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D38-42BF-94E7-19E6880A22A0}"/>
            </c:ext>
          </c:extLst>
        </c:ser>
        <c:ser>
          <c:idx val="13"/>
          <c:order val="8"/>
          <c:tx>
            <c:strRef>
              <c:f>'[1]SNAP 14 April 2022'!$F$16</c:f>
              <c:strCache>
                <c:ptCount val="1"/>
                <c:pt idx="0">
                  <c:v>9</c:v>
                </c:pt>
              </c:strCache>
            </c:strRef>
          </c:tx>
          <c:spPr>
            <a:ln w="22225" cap="rnd">
              <a:solidFill>
                <a:srgbClr val="82625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2625C"/>
              </a:solidFill>
              <a:ln w="9525">
                <a:solidFill>
                  <a:srgbClr val="82625C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2022'!$G$16:$R$16</c:f>
              <c:numCache>
                <c:formatCode>General</c:formatCode>
                <c:ptCount val="12"/>
                <c:pt idx="0">
                  <c:v>5.0099999999999999E-2</c:v>
                </c:pt>
                <c:pt idx="1">
                  <c:v>6.1499999999999999E-2</c:v>
                </c:pt>
                <c:pt idx="2">
                  <c:v>8.9599999999999999E-2</c:v>
                </c:pt>
                <c:pt idx="3">
                  <c:v>8.09E-2</c:v>
                </c:pt>
                <c:pt idx="4">
                  <c:v>0.109</c:v>
                </c:pt>
                <c:pt idx="5">
                  <c:v>0.18099999999999999</c:v>
                </c:pt>
                <c:pt idx="6">
                  <c:v>0.2145</c:v>
                </c:pt>
                <c:pt idx="7">
                  <c:v>0.17929999999999999</c:v>
                </c:pt>
                <c:pt idx="8">
                  <c:v>0.2288</c:v>
                </c:pt>
                <c:pt idx="9">
                  <c:v>0.12959999999999999</c:v>
                </c:pt>
                <c:pt idx="10">
                  <c:v>7.8600000000000003E-2</c:v>
                </c:pt>
                <c:pt idx="11">
                  <c:v>4.4400000000000002E-2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38-42BF-94E7-19E6880A22A0}"/>
            </c:ext>
          </c:extLst>
        </c:ser>
        <c:ser>
          <c:idx val="14"/>
          <c:order val="9"/>
          <c:tx>
            <c:strRef>
              <c:f>'[1]SNAP 14 April 2022'!$F$17</c:f>
              <c:strCache>
                <c:ptCount val="1"/>
                <c:pt idx="0">
                  <c:v>10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2022'!$G$17:$R$17</c:f>
              <c:numCache>
                <c:formatCode>General</c:formatCode>
                <c:ptCount val="12"/>
                <c:pt idx="0">
                  <c:v>4.9500000000000002E-2</c:v>
                </c:pt>
                <c:pt idx="1">
                  <c:v>6.8599999999999994E-2</c:v>
                </c:pt>
                <c:pt idx="2">
                  <c:v>9.64E-2</c:v>
                </c:pt>
                <c:pt idx="3">
                  <c:v>8.5999999999999993E-2</c:v>
                </c:pt>
                <c:pt idx="4">
                  <c:v>0.1191</c:v>
                </c:pt>
                <c:pt idx="5">
                  <c:v>0.18970000000000001</c:v>
                </c:pt>
                <c:pt idx="6">
                  <c:v>0.23169999999999999</c:v>
                </c:pt>
                <c:pt idx="7">
                  <c:v>0.16120000000000001</c:v>
                </c:pt>
                <c:pt idx="8">
                  <c:v>0.22670000000000001</c:v>
                </c:pt>
                <c:pt idx="9">
                  <c:v>0.22720000000000001</c:v>
                </c:pt>
                <c:pt idx="10">
                  <c:v>9.6000000000000002E-2</c:v>
                </c:pt>
                <c:pt idx="11">
                  <c:v>5.5399999999999998E-2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D38-42BF-94E7-19E6880A22A0}"/>
            </c:ext>
          </c:extLst>
        </c:ser>
        <c:ser>
          <c:idx val="15"/>
          <c:order val="10"/>
          <c:tx>
            <c:strRef>
              <c:f>'[1]SNAP 14 April 2022'!$F$18</c:f>
              <c:strCache>
                <c:ptCount val="1"/>
                <c:pt idx="0">
                  <c:v>water hyacinth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>
                    <a:alpha val="95000"/>
                  </a:srgb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2022'!$G$18:$R$18</c:f>
              <c:numCache>
                <c:formatCode>General</c:formatCode>
                <c:ptCount val="12"/>
                <c:pt idx="0">
                  <c:v>2.0500000000000001E-2</c:v>
                </c:pt>
                <c:pt idx="1">
                  <c:v>2.6599999999999999E-2</c:v>
                </c:pt>
                <c:pt idx="2">
                  <c:v>4.41E-2</c:v>
                </c:pt>
                <c:pt idx="3">
                  <c:v>2.5600000000000001E-2</c:v>
                </c:pt>
                <c:pt idx="4">
                  <c:v>8.0100000000000005E-2</c:v>
                </c:pt>
                <c:pt idx="5">
                  <c:v>0.2427</c:v>
                </c:pt>
                <c:pt idx="6">
                  <c:v>0.30159999999999998</c:v>
                </c:pt>
                <c:pt idx="7">
                  <c:v>0.31</c:v>
                </c:pt>
                <c:pt idx="8">
                  <c:v>0.34060000000000001</c:v>
                </c:pt>
                <c:pt idx="9">
                  <c:v>0.31030000000000002</c:v>
                </c:pt>
                <c:pt idx="10">
                  <c:v>0.1024</c:v>
                </c:pt>
                <c:pt idx="11">
                  <c:v>4.4400000000000002E-2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D38-42BF-94E7-19E6880A22A0}"/>
            </c:ext>
          </c:extLst>
        </c:ser>
        <c:ser>
          <c:idx val="16"/>
          <c:order val="11"/>
          <c:tx>
            <c:strRef>
              <c:f>'[1]SNAP 14 April 2022'!$F$19</c:f>
              <c:strCache>
                <c:ptCount val="1"/>
                <c:pt idx="0">
                  <c:v>turbid water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2022'!$G$19:$R$19</c:f>
              <c:numCache>
                <c:formatCode>General</c:formatCode>
                <c:ptCount val="12"/>
                <c:pt idx="0">
                  <c:v>6.6299999999999998E-2</c:v>
                </c:pt>
                <c:pt idx="1">
                  <c:v>8.6499999999999994E-2</c:v>
                </c:pt>
                <c:pt idx="2">
                  <c:v>0.124</c:v>
                </c:pt>
                <c:pt idx="3">
                  <c:v>0.108</c:v>
                </c:pt>
                <c:pt idx="4">
                  <c:v>9.9699999999999997E-2</c:v>
                </c:pt>
                <c:pt idx="5">
                  <c:v>3.4799999999999998E-2</c:v>
                </c:pt>
                <c:pt idx="6">
                  <c:v>3.6200000000000003E-2</c:v>
                </c:pt>
                <c:pt idx="7">
                  <c:v>2.2599999999999999E-2</c:v>
                </c:pt>
                <c:pt idx="8">
                  <c:v>1.7600000000000001E-2</c:v>
                </c:pt>
                <c:pt idx="9">
                  <c:v>6.4000000000000003E-3</c:v>
                </c:pt>
                <c:pt idx="10">
                  <c:v>5.0000000000000001E-3</c:v>
                </c:pt>
                <c:pt idx="11">
                  <c:v>4.3E-3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D38-42BF-94E7-19E6880A22A0}"/>
            </c:ext>
          </c:extLst>
        </c:ser>
        <c:ser>
          <c:idx val="17"/>
          <c:order val="12"/>
          <c:tx>
            <c:strRef>
              <c:f>'[1]SNAP 14 April 2022'!$F$20</c:f>
              <c:strCache>
                <c:ptCount val="1"/>
                <c:pt idx="0">
                  <c:v>turbid water2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2022'!$G$20:$R$20</c:f>
              <c:numCache>
                <c:formatCode>General</c:formatCode>
                <c:ptCount val="12"/>
                <c:pt idx="0">
                  <c:v>6.6400000000000001E-2</c:v>
                </c:pt>
                <c:pt idx="1">
                  <c:v>8.4699999999999998E-2</c:v>
                </c:pt>
                <c:pt idx="2">
                  <c:v>0.1154</c:v>
                </c:pt>
                <c:pt idx="3">
                  <c:v>0.1014</c:v>
                </c:pt>
                <c:pt idx="4">
                  <c:v>9.2899999999999996E-2</c:v>
                </c:pt>
                <c:pt idx="5">
                  <c:v>3.8699999999999998E-2</c:v>
                </c:pt>
                <c:pt idx="6">
                  <c:v>3.6299999999999999E-2</c:v>
                </c:pt>
                <c:pt idx="7">
                  <c:v>2.63E-2</c:v>
                </c:pt>
                <c:pt idx="8">
                  <c:v>2.0400000000000001E-2</c:v>
                </c:pt>
                <c:pt idx="9">
                  <c:v>7.7000000000000002E-3</c:v>
                </c:pt>
                <c:pt idx="10">
                  <c:v>6.7999999999999996E-3</c:v>
                </c:pt>
                <c:pt idx="11">
                  <c:v>6.1000000000000004E-3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D38-42BF-94E7-19E6880A22A0}"/>
            </c:ext>
          </c:extLst>
        </c:ser>
        <c:ser>
          <c:idx val="18"/>
          <c:order val="13"/>
          <c:tx>
            <c:strRef>
              <c:f>'[1]SNAP 14 April 2022'!$F$21</c:f>
              <c:strCache>
                <c:ptCount val="1"/>
                <c:pt idx="0">
                  <c:v>land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'[1]SNAP 14 April 2022'!$G$1:$R$1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'[1]SNAP 14 April 2022'!$G$21:$R$21</c:f>
              <c:numCache>
                <c:formatCode>General</c:formatCode>
                <c:ptCount val="12"/>
                <c:pt idx="0">
                  <c:v>2.7900000000000001E-2</c:v>
                </c:pt>
                <c:pt idx="1">
                  <c:v>4.4299999999999999E-2</c:v>
                </c:pt>
                <c:pt idx="2">
                  <c:v>6.4600000000000005E-2</c:v>
                </c:pt>
                <c:pt idx="3">
                  <c:v>5.5599999999999997E-2</c:v>
                </c:pt>
                <c:pt idx="4">
                  <c:v>9.8299999999999998E-2</c:v>
                </c:pt>
                <c:pt idx="5">
                  <c:v>0.19689999999999999</c:v>
                </c:pt>
                <c:pt idx="6">
                  <c:v>0.18909999999999999</c:v>
                </c:pt>
                <c:pt idx="7">
                  <c:v>0.1996</c:v>
                </c:pt>
                <c:pt idx="8">
                  <c:v>0.22650000000000001</c:v>
                </c:pt>
                <c:pt idx="9">
                  <c:v>0.28549999999999998</c:v>
                </c:pt>
                <c:pt idx="10">
                  <c:v>0.19650000000000001</c:v>
                </c:pt>
                <c:pt idx="11">
                  <c:v>0.12740000000000001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D38-42BF-94E7-19E6880A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9560"/>
        <c:axId val="464469888"/>
      </c:lineChart>
      <c:catAx>
        <c:axId val="46446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λ (nm)</a:t>
                </a:r>
              </a:p>
            </c:rich>
          </c:tx>
          <c:layout>
            <c:manualLayout>
              <c:xMode val="edge"/>
              <c:yMode val="edge"/>
              <c:x val="0.90768541132631986"/>
              <c:y val="0.80495467479905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888"/>
        <c:crosses val="autoZero"/>
        <c:auto val="1"/>
        <c:lblAlgn val="ctr"/>
        <c:lblOffset val="100"/>
        <c:noMultiLvlLbl val="0"/>
      </c:catAx>
      <c:valAx>
        <c:axId val="464469888"/>
        <c:scaling>
          <c:orientation val="minMax"/>
          <c:max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(-)</a:t>
                </a:r>
              </a:p>
            </c:rich>
          </c:tx>
          <c:layout>
            <c:manualLayout>
              <c:xMode val="edge"/>
              <c:yMode val="edge"/>
              <c:x val="3.9824764763424433E-3"/>
              <c:y val="4.1991375031327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560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1202175695981527"/>
          <c:y val="4.7231325814002981E-2"/>
          <c:w val="0.17651327431231628"/>
          <c:h val="0.895050578137192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2022-04-19</a:t>
            </a:r>
            <a:r>
              <a:rPr lang="nl-NL" baseline="0"/>
              <a:t> Site 3</a:t>
            </a:r>
            <a:endParaRPr lang="nl-NL"/>
          </a:p>
        </c:rich>
      </c:tx>
      <c:layout>
        <c:manualLayout>
          <c:xMode val="edge"/>
          <c:yMode val="edge"/>
          <c:x val="9.3877005133788452E-2"/>
          <c:y val="5.941900378815643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6899112111573326E-2"/>
          <c:y val="6.8103367548487712E-2"/>
          <c:w val="0.7479826169605519"/>
          <c:h val="0.77043912359308742"/>
        </c:manualLayout>
      </c:layout>
      <c:lineChart>
        <c:grouping val="standard"/>
        <c:varyColors val="0"/>
        <c:ser>
          <c:idx val="0"/>
          <c:order val="0"/>
          <c:tx>
            <c:strRef>
              <c:f>DataME!$G$246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rgbClr val="8225A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225AB"/>
              </a:solidFill>
              <a:ln w="9525">
                <a:solidFill>
                  <a:srgbClr val="8225AB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DataME!$H$246:$S$246</c:f>
              <c:numCache>
                <c:formatCode>General</c:formatCode>
                <c:ptCount val="12"/>
                <c:pt idx="0">
                  <c:v>0.13739999999999999</c:v>
                </c:pt>
                <c:pt idx="1">
                  <c:v>0.16139999999999999</c:v>
                </c:pt>
                <c:pt idx="2">
                  <c:v>0.1951</c:v>
                </c:pt>
                <c:pt idx="3">
                  <c:v>0.20380000000000001</c:v>
                </c:pt>
                <c:pt idx="4">
                  <c:v>0.20610000000000001</c:v>
                </c:pt>
                <c:pt idx="5">
                  <c:v>0.14810000000000001</c:v>
                </c:pt>
                <c:pt idx="6">
                  <c:v>0.14630000000000001</c:v>
                </c:pt>
                <c:pt idx="7">
                  <c:v>0.14910000000000001</c:v>
                </c:pt>
                <c:pt idx="8">
                  <c:v>0.1449</c:v>
                </c:pt>
                <c:pt idx="9">
                  <c:v>0.2414</c:v>
                </c:pt>
                <c:pt idx="10">
                  <c:v>0.14710000000000001</c:v>
                </c:pt>
                <c:pt idx="11">
                  <c:v>0.13769999999999999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1-4500-886C-9A4BCF18FABA}"/>
            </c:ext>
          </c:extLst>
        </c:ser>
        <c:ser>
          <c:idx val="1"/>
          <c:order val="1"/>
          <c:tx>
            <c:strRef>
              <c:f>DataME!$G$247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rgbClr val="FC22C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C22CD"/>
              </a:solidFill>
              <a:ln w="9525">
                <a:solidFill>
                  <a:srgbClr val="FC22CD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DataME!$H$247:$S$247</c:f>
              <c:numCache>
                <c:formatCode>General</c:formatCode>
                <c:ptCount val="12"/>
                <c:pt idx="0">
                  <c:v>0.13739999999999999</c:v>
                </c:pt>
                <c:pt idx="1">
                  <c:v>0.16139999999999999</c:v>
                </c:pt>
                <c:pt idx="2">
                  <c:v>0.1951</c:v>
                </c:pt>
                <c:pt idx="3">
                  <c:v>0.20380000000000001</c:v>
                </c:pt>
                <c:pt idx="4">
                  <c:v>0.20610000000000001</c:v>
                </c:pt>
                <c:pt idx="5">
                  <c:v>0.14810000000000001</c:v>
                </c:pt>
                <c:pt idx="6">
                  <c:v>0.14630000000000001</c:v>
                </c:pt>
                <c:pt idx="7">
                  <c:v>0.14910000000000001</c:v>
                </c:pt>
                <c:pt idx="8">
                  <c:v>0.1449</c:v>
                </c:pt>
                <c:pt idx="9">
                  <c:v>0.2414</c:v>
                </c:pt>
                <c:pt idx="10">
                  <c:v>0.14710000000000001</c:v>
                </c:pt>
                <c:pt idx="11">
                  <c:v>0.13769999999999999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1-4500-886C-9A4BCF18FABA}"/>
            </c:ext>
          </c:extLst>
        </c:ser>
        <c:ser>
          <c:idx val="2"/>
          <c:order val="2"/>
          <c:tx>
            <c:strRef>
              <c:f>DataME!$G$248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DataME!$H$248:$S$248</c:f>
              <c:numCache>
                <c:formatCode>General</c:formatCode>
                <c:ptCount val="12"/>
                <c:pt idx="0">
                  <c:v>0.13739999999999999</c:v>
                </c:pt>
                <c:pt idx="1">
                  <c:v>0.16320000000000001</c:v>
                </c:pt>
                <c:pt idx="2">
                  <c:v>0.19639999999999999</c:v>
                </c:pt>
                <c:pt idx="3">
                  <c:v>0.2026</c:v>
                </c:pt>
                <c:pt idx="4">
                  <c:v>0.20610000000000001</c:v>
                </c:pt>
                <c:pt idx="5">
                  <c:v>0.14810000000000001</c:v>
                </c:pt>
                <c:pt idx="6">
                  <c:v>0.14630000000000001</c:v>
                </c:pt>
                <c:pt idx="7">
                  <c:v>0.1409</c:v>
                </c:pt>
                <c:pt idx="8">
                  <c:v>0.1449</c:v>
                </c:pt>
                <c:pt idx="9">
                  <c:v>0.2414</c:v>
                </c:pt>
                <c:pt idx="10">
                  <c:v>0.14710000000000001</c:v>
                </c:pt>
                <c:pt idx="11">
                  <c:v>0.13769999999999999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1-4500-886C-9A4BCF18FABA}"/>
            </c:ext>
          </c:extLst>
        </c:ser>
        <c:ser>
          <c:idx val="3"/>
          <c:order val="3"/>
          <c:tx>
            <c:strRef>
              <c:f>DataME!$G$249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rgbClr val="FD8C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D8C03"/>
              </a:solidFill>
              <a:ln w="9525">
                <a:solidFill>
                  <a:srgbClr val="FD8C03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DataME!$H$249:$S$249</c:f>
              <c:numCache>
                <c:formatCode>General</c:formatCode>
                <c:ptCount val="12"/>
                <c:pt idx="0">
                  <c:v>0.13739999999999999</c:v>
                </c:pt>
                <c:pt idx="1">
                  <c:v>0.15890000000000001</c:v>
                </c:pt>
                <c:pt idx="2">
                  <c:v>0.19650000000000001</c:v>
                </c:pt>
                <c:pt idx="3">
                  <c:v>0.2016</c:v>
                </c:pt>
                <c:pt idx="4">
                  <c:v>0.20610000000000001</c:v>
                </c:pt>
                <c:pt idx="5">
                  <c:v>0.14810000000000001</c:v>
                </c:pt>
                <c:pt idx="6">
                  <c:v>0.14630000000000001</c:v>
                </c:pt>
                <c:pt idx="7">
                  <c:v>0.13139999999999999</c:v>
                </c:pt>
                <c:pt idx="8">
                  <c:v>0.1449</c:v>
                </c:pt>
                <c:pt idx="9">
                  <c:v>0.2414</c:v>
                </c:pt>
                <c:pt idx="10">
                  <c:v>0.14710000000000001</c:v>
                </c:pt>
                <c:pt idx="11">
                  <c:v>0.13769999999999999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1-4500-886C-9A4BCF18FABA}"/>
            </c:ext>
          </c:extLst>
        </c:ser>
        <c:ser>
          <c:idx val="10"/>
          <c:order val="4"/>
          <c:tx>
            <c:strRef>
              <c:f>DataME!$G$250</c:f>
              <c:strCache>
                <c:ptCount val="1"/>
                <c:pt idx="0">
                  <c:v>hyacinth2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>
                    <a:alpha val="95000"/>
                  </a:srgbClr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DataME!$H$250:$S$250</c:f>
              <c:numCache>
                <c:formatCode>General</c:formatCode>
                <c:ptCount val="12"/>
                <c:pt idx="0">
                  <c:v>9.5500000000000002E-2</c:v>
                </c:pt>
                <c:pt idx="1">
                  <c:v>0.1192</c:v>
                </c:pt>
                <c:pt idx="2">
                  <c:v>0.18240000000000001</c:v>
                </c:pt>
                <c:pt idx="3">
                  <c:v>0.36449999999999999</c:v>
                </c:pt>
                <c:pt idx="4">
                  <c:v>0.42449999999999999</c:v>
                </c:pt>
                <c:pt idx="5">
                  <c:v>0.44080000000000003</c:v>
                </c:pt>
                <c:pt idx="6">
                  <c:v>0.47670000000000001</c:v>
                </c:pt>
                <c:pt idx="7">
                  <c:v>0.45839999999999997</c:v>
                </c:pt>
                <c:pt idx="8">
                  <c:v>0.21879999999999999</c:v>
                </c:pt>
                <c:pt idx="9">
                  <c:v>0.1578</c:v>
                </c:pt>
                <c:pt idx="10">
                  <c:v>0.10440000000000001</c:v>
                </c:pt>
                <c:pt idx="11">
                  <c:v>0.13020000000000001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B1-4500-886C-9A4BCF18FABA}"/>
            </c:ext>
          </c:extLst>
        </c:ser>
        <c:ser>
          <c:idx val="11"/>
          <c:order val="5"/>
          <c:tx>
            <c:strRef>
              <c:f>DataME!$G$251</c:f>
              <c:strCache>
                <c:ptCount val="1"/>
                <c:pt idx="0">
                  <c:v>water2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'[2]SNAP 19 April 2022'!$F$6:$Q$6</c:f>
              <c:numCache>
                <c:formatCode>General</c:formatCode>
                <c:ptCount val="12"/>
                <c:pt idx="0">
                  <c:v>443</c:v>
                </c:pt>
                <c:pt idx="1">
                  <c:v>490</c:v>
                </c:pt>
                <c:pt idx="2">
                  <c:v>560</c:v>
                </c:pt>
                <c:pt idx="3">
                  <c:v>665</c:v>
                </c:pt>
                <c:pt idx="4">
                  <c:v>705</c:v>
                </c:pt>
                <c:pt idx="5">
                  <c:v>740</c:v>
                </c:pt>
                <c:pt idx="6">
                  <c:v>783</c:v>
                </c:pt>
                <c:pt idx="7">
                  <c:v>842</c:v>
                </c:pt>
                <c:pt idx="8">
                  <c:v>865</c:v>
                </c:pt>
                <c:pt idx="9">
                  <c:v>945</c:v>
                </c:pt>
                <c:pt idx="10">
                  <c:v>1610</c:v>
                </c:pt>
                <c:pt idx="11">
                  <c:v>2190</c:v>
                </c:pt>
              </c:numCache>
            </c:numRef>
          </c:cat>
          <c:val>
            <c:numRef>
              <c:f>DataME!$H$251:$S$251</c:f>
              <c:numCache>
                <c:formatCode>General</c:formatCode>
                <c:ptCount val="12"/>
                <c:pt idx="0">
                  <c:v>0.14149999999999999</c:v>
                </c:pt>
                <c:pt idx="1">
                  <c:v>0.17269999999999999</c:v>
                </c:pt>
                <c:pt idx="2">
                  <c:v>0.16719999999999999</c:v>
                </c:pt>
                <c:pt idx="3">
                  <c:v>0.12429999999999999</c:v>
                </c:pt>
                <c:pt idx="4">
                  <c:v>0.125</c:v>
                </c:pt>
                <c:pt idx="5">
                  <c:v>0.1177</c:v>
                </c:pt>
                <c:pt idx="6">
                  <c:v>0.1183</c:v>
                </c:pt>
                <c:pt idx="7">
                  <c:v>0.1857</c:v>
                </c:pt>
                <c:pt idx="8">
                  <c:v>0.12970000000000001</c:v>
                </c:pt>
                <c:pt idx="9">
                  <c:v>0.12570000000000001</c:v>
                </c:pt>
                <c:pt idx="10">
                  <c:v>0.15409999999999999</c:v>
                </c:pt>
                <c:pt idx="11">
                  <c:v>0.186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1B1-4500-886C-9A4BCF18F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69560"/>
        <c:axId val="464469888"/>
      </c:lineChart>
      <c:catAx>
        <c:axId val="46446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λ (nm)</a:t>
                </a:r>
              </a:p>
            </c:rich>
          </c:tx>
          <c:layout>
            <c:manualLayout>
              <c:xMode val="edge"/>
              <c:yMode val="edge"/>
              <c:x val="0.90768541132631986"/>
              <c:y val="0.80495467479905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888"/>
        <c:crosses val="autoZero"/>
        <c:auto val="1"/>
        <c:lblAlgn val="ctr"/>
        <c:lblOffset val="100"/>
        <c:noMultiLvlLbl val="0"/>
      </c:catAx>
      <c:valAx>
        <c:axId val="464469888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 (-)</a:t>
                </a:r>
              </a:p>
            </c:rich>
          </c:tx>
          <c:layout>
            <c:manualLayout>
              <c:xMode val="edge"/>
              <c:yMode val="edge"/>
              <c:x val="3.9824764763424433E-3"/>
              <c:y val="4.19913750313273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64469560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5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3.png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2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</xdr:rowOff>
    </xdr:from>
    <xdr:to>
      <xdr:col>38</xdr:col>
      <xdr:colOff>114300</xdr:colOff>
      <xdr:row>15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98D26E-17F7-4187-9278-BF1C71174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590550</xdr:colOff>
      <xdr:row>15</xdr:row>
      <xdr:rowOff>31750</xdr:rowOff>
    </xdr:from>
    <xdr:to>
      <xdr:col>38</xdr:col>
      <xdr:colOff>0</xdr:colOff>
      <xdr:row>31</xdr:row>
      <xdr:rowOff>109538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165751D-3767-48EE-A388-38D53930E7BC}"/>
            </a:ext>
            <a:ext uri="{147F2762-F138-4A5C-976F-8EAC2B608ADB}">
              <a16:predDERef xmlns:a16="http://schemas.microsoft.com/office/drawing/2014/main" pred="{BD98D26E-17F7-4187-9278-BF1C71174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592667</xdr:colOff>
      <xdr:row>31</xdr:row>
      <xdr:rowOff>127001</xdr:rowOff>
    </xdr:from>
    <xdr:to>
      <xdr:col>37</xdr:col>
      <xdr:colOff>531283</xdr:colOff>
      <xdr:row>47</xdr:row>
      <xdr:rowOff>179919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780AA9-AF15-46DE-8CDF-72B832E255E0}"/>
            </a:ext>
            <a:ext uri="{147F2762-F138-4A5C-976F-8EAC2B608ADB}">
              <a16:predDERef xmlns:a16="http://schemas.microsoft.com/office/drawing/2014/main" pred="{C165751D-3767-48EE-A388-38D53930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288636</xdr:colOff>
      <xdr:row>77</xdr:row>
      <xdr:rowOff>38676</xdr:rowOff>
    </xdr:from>
    <xdr:to>
      <xdr:col>38</xdr:col>
      <xdr:colOff>447386</xdr:colOff>
      <xdr:row>93</xdr:row>
      <xdr:rowOff>121227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38B18D-3B2E-4167-9C5D-2B5438713EF3}"/>
            </a:ext>
            <a:ext uri="{147F2762-F138-4A5C-976F-8EAC2B608ADB}">
              <a16:predDERef xmlns:a16="http://schemas.microsoft.com/office/drawing/2014/main" pred="{3885750D-36A0-4686-8715-6EF42F08B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93</xdr:row>
      <xdr:rowOff>0</xdr:rowOff>
    </xdr:from>
    <xdr:to>
      <xdr:col>37</xdr:col>
      <xdr:colOff>552450</xdr:colOff>
      <xdr:row>111</xdr:row>
      <xdr:rowOff>74083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41496A-2473-48AD-99D7-29DDA52D40F2}"/>
            </a:ext>
            <a:ext uri="{147F2762-F138-4A5C-976F-8EAC2B608ADB}">
              <a16:predDERef xmlns:a16="http://schemas.microsoft.com/office/drawing/2014/main" pred="{0D38B18D-3B2E-4167-9C5D-2B5438713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111</xdr:row>
      <xdr:rowOff>10583</xdr:rowOff>
    </xdr:from>
    <xdr:to>
      <xdr:col>37</xdr:col>
      <xdr:colOff>552450</xdr:colOff>
      <xdr:row>132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0C2055E-2EE7-48AE-8D31-FFB48470E5EB}"/>
            </a:ext>
            <a:ext uri="{147F2762-F138-4A5C-976F-8EAC2B608ADB}">
              <a16:predDERef xmlns:a16="http://schemas.microsoft.com/office/drawing/2014/main" pred="{E941496A-2473-48AD-99D7-29DDA52D4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123825</xdr:colOff>
      <xdr:row>151</xdr:row>
      <xdr:rowOff>47625</xdr:rowOff>
    </xdr:from>
    <xdr:to>
      <xdr:col>38</xdr:col>
      <xdr:colOff>66675</xdr:colOff>
      <xdr:row>174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1D8EB26-6D05-4762-BE77-6E0EA2190F30}"/>
            </a:ext>
            <a:ext uri="{147F2762-F138-4A5C-976F-8EAC2B608ADB}">
              <a16:predDERef xmlns:a16="http://schemas.microsoft.com/office/drawing/2014/main" pred="{C7E18E34-5ABC-4374-8CB3-90CB68E4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200</xdr:row>
      <xdr:rowOff>0</xdr:rowOff>
    </xdr:from>
    <xdr:to>
      <xdr:col>37</xdr:col>
      <xdr:colOff>550333</xdr:colOff>
      <xdr:row>218</xdr:row>
      <xdr:rowOff>190499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5CC9853-97AF-48C0-B283-766CF8121972}"/>
            </a:ext>
            <a:ext uri="{147F2762-F138-4A5C-976F-8EAC2B608ADB}">
              <a16:predDERef xmlns:a16="http://schemas.microsoft.com/office/drawing/2014/main" pred="{D1D8EB26-6D05-4762-BE77-6E0EA2190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0</xdr:colOff>
      <xdr:row>227</xdr:row>
      <xdr:rowOff>0</xdr:rowOff>
    </xdr:from>
    <xdr:to>
      <xdr:col>49</xdr:col>
      <xdr:colOff>281941</xdr:colOff>
      <xdr:row>247</xdr:row>
      <xdr:rowOff>37254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309D774-4E83-488C-92A7-CD6FD3E94C5E}"/>
            </a:ext>
            <a:ext uri="{147F2762-F138-4A5C-976F-8EAC2B608ADB}">
              <a16:predDERef xmlns:a16="http://schemas.microsoft.com/office/drawing/2014/main" pred="{25CC9853-97AF-48C0-B283-766CF8121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0</xdr:colOff>
      <xdr:row>200</xdr:row>
      <xdr:rowOff>0</xdr:rowOff>
    </xdr:from>
    <xdr:to>
      <xdr:col>49</xdr:col>
      <xdr:colOff>550333</xdr:colOff>
      <xdr:row>219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FEB0964-578A-4613-802E-B2FAF30B5793}"/>
            </a:ext>
            <a:ext uri="{147F2762-F138-4A5C-976F-8EAC2B608ADB}">
              <a16:predDERef xmlns:a16="http://schemas.microsoft.com/office/drawing/2014/main" pred="{2309D774-4E83-488C-92A7-CD6FD3E94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0</xdr:colOff>
      <xdr:row>226</xdr:row>
      <xdr:rowOff>153246</xdr:rowOff>
    </xdr:from>
    <xdr:to>
      <xdr:col>37</xdr:col>
      <xdr:colOff>281941</xdr:colOff>
      <xdr:row>247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F2E9F76-B60E-49F6-8B02-B19A2D1CEAA3}"/>
            </a:ext>
            <a:ext uri="{147F2762-F138-4A5C-976F-8EAC2B608ADB}">
              <a16:predDERef xmlns:a16="http://schemas.microsoft.com/office/drawing/2014/main" pred="{2FEB0964-578A-4613-802E-B2FAF30B5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48</xdr:row>
      <xdr:rowOff>0</xdr:rowOff>
    </xdr:from>
    <xdr:to>
      <xdr:col>37</xdr:col>
      <xdr:colOff>552450</xdr:colOff>
      <xdr:row>62</xdr:row>
      <xdr:rowOff>158751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A47B6EA-379B-4719-B725-700869D0E62A}"/>
            </a:ext>
            <a:ext uri="{147F2762-F138-4A5C-976F-8EAC2B608ADB}">
              <a16:predDERef xmlns:a16="http://schemas.microsoft.com/office/drawing/2014/main" pred="{9F2E9F76-B60E-49F6-8B02-B19A2D1CE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27</xdr:col>
      <xdr:colOff>0</xdr:colOff>
      <xdr:row>131</xdr:row>
      <xdr:rowOff>46301</xdr:rowOff>
    </xdr:from>
    <xdr:to>
      <xdr:col>37</xdr:col>
      <xdr:colOff>552450</xdr:colOff>
      <xdr:row>152</xdr:row>
      <xdr:rowOff>11906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AB41B43-00DF-44A6-860D-3BFDB1944D69}"/>
            </a:ext>
            <a:ext uri="{147F2762-F138-4A5C-976F-8EAC2B608ADB}">
              <a16:predDERef xmlns:a16="http://schemas.microsoft.com/office/drawing/2014/main" pred="{5A47B6EA-379B-4719-B725-700869D0E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38</xdr:col>
      <xdr:colOff>416719</xdr:colOff>
      <xdr:row>61</xdr:row>
      <xdr:rowOff>166687</xdr:rowOff>
    </xdr:from>
    <xdr:to>
      <xdr:col>49</xdr:col>
      <xdr:colOff>200025</xdr:colOff>
      <xdr:row>76</xdr:row>
      <xdr:rowOff>176212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A08C25-D5F6-5453-F316-25F95CD5ABCE}"/>
            </a:ext>
            <a:ext uri="{147F2762-F138-4A5C-976F-8EAC2B608ADB}">
              <a16:predDERef xmlns:a16="http://schemas.microsoft.com/office/drawing/2014/main" pred="{5AB41B43-00DF-44A6-860D-3BFDB194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93500" y="11787187"/>
          <a:ext cx="6462713" cy="2867025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152</xdr:row>
      <xdr:rowOff>9525</xdr:rowOff>
    </xdr:from>
    <xdr:to>
      <xdr:col>50</xdr:col>
      <xdr:colOff>361950</xdr:colOff>
      <xdr:row>175</xdr:row>
      <xdr:rowOff>104775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D7A283A-8186-1136-F64F-0B8334FDF03A}"/>
            </a:ext>
            <a:ext uri="{147F2762-F138-4A5C-976F-8EAC2B608ADB}">
              <a16:predDERef xmlns:a16="http://schemas.microsoft.com/office/drawing/2014/main" pred="{E7A08C25-D5F6-5453-F316-25F95CD5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450675" y="28965525"/>
          <a:ext cx="7067550" cy="4476750"/>
        </a:xfrm>
        <a:prstGeom prst="rect">
          <a:avLst/>
        </a:prstGeom>
      </xdr:spPr>
    </xdr:pic>
    <xdr:clientData/>
  </xdr:twoCellAnchor>
  <xdr:twoCellAnchor>
    <xdr:from>
      <xdr:col>27</xdr:col>
      <xdr:colOff>115094</xdr:colOff>
      <xdr:row>61</xdr:row>
      <xdr:rowOff>111125</xdr:rowOff>
    </xdr:from>
    <xdr:to>
      <xdr:col>38</xdr:col>
      <xdr:colOff>60326</xdr:colOff>
      <xdr:row>76</xdr:row>
      <xdr:rowOff>146051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11CE61B-0F30-48AE-963C-978A83ADD560}"/>
            </a:ext>
            <a:ext uri="{147F2762-F138-4A5C-976F-8EAC2B608ADB}">
              <a16:predDERef xmlns:a16="http://schemas.microsoft.com/office/drawing/2014/main" pred="{3885750D-36A0-4686-8715-6EF42F08B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458932</xdr:colOff>
      <xdr:row>78</xdr:row>
      <xdr:rowOff>121227</xdr:rowOff>
    </xdr:from>
    <xdr:to>
      <xdr:col>30</xdr:col>
      <xdr:colOff>424296</xdr:colOff>
      <xdr:row>80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5A8F72-AC69-421C-8527-A84DE3C7EC5B}"/>
            </a:ext>
          </a:extLst>
        </xdr:cNvPr>
        <xdr:cNvSpPr txBox="1"/>
      </xdr:nvSpPr>
      <xdr:spPr>
        <a:xfrm>
          <a:off x="18132137" y="14980227"/>
          <a:ext cx="1177636" cy="2597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>
              <a:solidFill>
                <a:schemeClr val="tx1">
                  <a:lumMod val="65000"/>
                  <a:lumOff val="35000"/>
                </a:schemeClr>
              </a:solidFill>
            </a:rPr>
            <a:t>2021-12-15</a:t>
          </a:r>
        </a:p>
      </xdr:txBody>
    </xdr:sp>
    <xdr:clientData/>
  </xdr:twoCellAnchor>
  <xdr:twoCellAnchor editAs="oneCell">
    <xdr:from>
      <xdr:col>40</xdr:col>
      <xdr:colOff>0</xdr:colOff>
      <xdr:row>178</xdr:row>
      <xdr:rowOff>0</xdr:rowOff>
    </xdr:from>
    <xdr:to>
      <xdr:col>50</xdr:col>
      <xdr:colOff>28575</xdr:colOff>
      <xdr:row>196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82FF188-2FE2-4ABE-959E-E50DC9378F80}"/>
            </a:ext>
            <a:ext uri="{147F2762-F138-4A5C-976F-8EAC2B608ADB}">
              <a16:predDERef xmlns:a16="http://schemas.microsoft.com/office/drawing/2014/main" pred="{BD7A283A-8186-1136-F64F-0B8334FD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137533" y="33155467"/>
          <a:ext cx="6124575" cy="3467100"/>
        </a:xfrm>
        <a:prstGeom prst="rect">
          <a:avLst/>
        </a:prstGeom>
      </xdr:spPr>
    </xdr:pic>
    <xdr:clientData/>
  </xdr:twoCellAnchor>
  <xdr:twoCellAnchor>
    <xdr:from>
      <xdr:col>28</xdr:col>
      <xdr:colOff>0</xdr:colOff>
      <xdr:row>177</xdr:row>
      <xdr:rowOff>0</xdr:rowOff>
    </xdr:from>
    <xdr:to>
      <xdr:col>38</xdr:col>
      <xdr:colOff>552450</xdr:colOff>
      <xdr:row>197</xdr:row>
      <xdr:rowOff>32657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586D10-4DAE-4B54-B0C8-F77D62379BBB}"/>
            </a:ext>
            <a:ext uri="{147F2762-F138-4A5C-976F-8EAC2B608ADB}">
              <a16:predDERef xmlns:a16="http://schemas.microsoft.com/office/drawing/2014/main" pred="{C7E18E34-5ABC-4374-8CB3-90CB68E4F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malia\OneDrive%20-%20Stichting%20Deltares\Documents\Plastics\Data%20Sampling_19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malia\OneDrive%20-%20Stichting%20Deltares\Documents\Plastics\Data%20Sampling_19%20April%202022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ion St.1"/>
      <sheetName val="SNAP 14 April 2022"/>
      <sheetName val="SNAP 19 April 2022"/>
      <sheetName val="composition 14 April"/>
      <sheetName val="composition &amp; weight 19 April"/>
    </sheetNames>
    <sheetDataSet>
      <sheetData sheetId="0"/>
      <sheetData sheetId="1">
        <row r="1">
          <cell r="G1">
            <v>443</v>
          </cell>
          <cell r="H1">
            <v>490</v>
          </cell>
          <cell r="I1">
            <v>560</v>
          </cell>
          <cell r="J1">
            <v>665</v>
          </cell>
          <cell r="K1">
            <v>705</v>
          </cell>
          <cell r="L1">
            <v>740</v>
          </cell>
          <cell r="M1">
            <v>783</v>
          </cell>
          <cell r="N1">
            <v>842</v>
          </cell>
          <cell r="O1">
            <v>865</v>
          </cell>
          <cell r="P1">
            <v>945</v>
          </cell>
          <cell r="Q1">
            <v>1610</v>
          </cell>
          <cell r="R1">
            <v>2190</v>
          </cell>
        </row>
        <row r="8">
          <cell r="F8">
            <v>1</v>
          </cell>
          <cell r="G8">
            <v>4.1200000000000001E-2</v>
          </cell>
          <cell r="H8">
            <v>4.8399999999999999E-2</v>
          </cell>
          <cell r="I8">
            <v>6.8699999999999997E-2</v>
          </cell>
          <cell r="J8">
            <v>5.96E-2</v>
          </cell>
          <cell r="K8">
            <v>0.10879999999999999</v>
          </cell>
          <cell r="L8">
            <v>0.23139999999999999</v>
          </cell>
          <cell r="M8">
            <v>0.27329999999999999</v>
          </cell>
          <cell r="N8">
            <v>0.2712</v>
          </cell>
          <cell r="O8">
            <v>0.2944</v>
          </cell>
          <cell r="P8">
            <v>0.32600000000000001</v>
          </cell>
          <cell r="Q8">
            <v>0.1273</v>
          </cell>
          <cell r="R8">
            <v>6.7900000000000002E-2</v>
          </cell>
        </row>
        <row r="9">
          <cell r="F9">
            <v>2</v>
          </cell>
          <cell r="G9">
            <v>5.4899999999999997E-2</v>
          </cell>
          <cell r="H9">
            <v>7.7200000000000005E-2</v>
          </cell>
          <cell r="I9">
            <v>0.11219999999999999</v>
          </cell>
          <cell r="J9">
            <v>0.1062</v>
          </cell>
          <cell r="K9">
            <v>9.98E-2</v>
          </cell>
          <cell r="L9">
            <v>5.8000000000000003E-2</v>
          </cell>
          <cell r="M9">
            <v>6.0999999999999999E-2</v>
          </cell>
          <cell r="N9">
            <v>4.3900000000000002E-2</v>
          </cell>
          <cell r="O9">
            <v>4.1200000000000001E-2</v>
          </cell>
          <cell r="P9">
            <v>0.21970000000000001</v>
          </cell>
          <cell r="Q9">
            <v>2.3300000000000001E-2</v>
          </cell>
          <cell r="R9">
            <v>1.38E-2</v>
          </cell>
        </row>
        <row r="10">
          <cell r="F10">
            <v>3</v>
          </cell>
          <cell r="G10">
            <v>5.67E-2</v>
          </cell>
          <cell r="H10">
            <v>7.8200000000000006E-2</v>
          </cell>
          <cell r="I10">
            <v>0.1038</v>
          </cell>
          <cell r="J10">
            <v>9.0399999999999994E-2</v>
          </cell>
          <cell r="K10">
            <v>0.105</v>
          </cell>
          <cell r="L10">
            <v>0.10929999999999999</v>
          </cell>
          <cell r="M10">
            <v>0.1239</v>
          </cell>
          <cell r="N10">
            <v>7.4200000000000002E-2</v>
          </cell>
          <cell r="O10">
            <v>0.1202</v>
          </cell>
          <cell r="P10">
            <v>0.14460000000000001</v>
          </cell>
          <cell r="Q10">
            <v>5.9700000000000003E-2</v>
          </cell>
          <cell r="R10">
            <v>3.78E-2</v>
          </cell>
        </row>
        <row r="11">
          <cell r="F11">
            <v>4</v>
          </cell>
          <cell r="G11">
            <v>5.6899999999999999E-2</v>
          </cell>
          <cell r="H11">
            <v>7.0400000000000004E-2</v>
          </cell>
          <cell r="I11">
            <v>0.09</v>
          </cell>
          <cell r="J11">
            <v>8.4599999999999995E-2</v>
          </cell>
          <cell r="K11">
            <v>0.1037</v>
          </cell>
          <cell r="L11">
            <v>0.1176</v>
          </cell>
          <cell r="M11">
            <v>0.123</v>
          </cell>
          <cell r="N11">
            <v>0.1336</v>
          </cell>
          <cell r="O11">
            <v>0.12139999999999999</v>
          </cell>
          <cell r="P11">
            <v>0.15110000000000001</v>
          </cell>
          <cell r="Q11">
            <v>5.62E-2</v>
          </cell>
          <cell r="R11">
            <v>3.4299999999999997E-2</v>
          </cell>
        </row>
        <row r="12">
          <cell r="F12">
            <v>5</v>
          </cell>
          <cell r="G12">
            <v>5.5500000000000001E-2</v>
          </cell>
          <cell r="H12">
            <v>7.3999999999999996E-2</v>
          </cell>
          <cell r="I12">
            <v>9.9199999999999997E-2</v>
          </cell>
          <cell r="J12">
            <v>8.7999999999999995E-2</v>
          </cell>
          <cell r="K12">
            <v>0.1009</v>
          </cell>
          <cell r="L12">
            <v>9.2999999999999999E-2</v>
          </cell>
          <cell r="M12">
            <v>0.1026</v>
          </cell>
          <cell r="N12">
            <v>0.1086</v>
          </cell>
          <cell r="O12">
            <v>9.5799999999999996E-2</v>
          </cell>
          <cell r="P12">
            <v>0.254</v>
          </cell>
          <cell r="Q12">
            <v>4.07E-2</v>
          </cell>
          <cell r="R12">
            <v>2.3900000000000001E-2</v>
          </cell>
        </row>
        <row r="13">
          <cell r="F13">
            <v>6</v>
          </cell>
          <cell r="G13">
            <v>4.8099999999999997E-2</v>
          </cell>
          <cell r="H13">
            <v>5.5599999999999997E-2</v>
          </cell>
          <cell r="I13">
            <v>8.3199999999999996E-2</v>
          </cell>
          <cell r="J13">
            <v>7.5200000000000003E-2</v>
          </cell>
          <cell r="K13">
            <v>0.1225</v>
          </cell>
          <cell r="L13">
            <v>0.23860000000000001</v>
          </cell>
          <cell r="M13">
            <v>0.28620000000000001</v>
          </cell>
          <cell r="N13">
            <v>0.2712</v>
          </cell>
          <cell r="O13">
            <v>0.29210000000000003</v>
          </cell>
          <cell r="P13">
            <v>0.21859999999999999</v>
          </cell>
          <cell r="Q13">
            <v>0.12759999999999999</v>
          </cell>
          <cell r="R13">
            <v>7.3700000000000002E-2</v>
          </cell>
        </row>
        <row r="14">
          <cell r="F14">
            <v>7</v>
          </cell>
          <cell r="G14">
            <v>4.9500000000000002E-2</v>
          </cell>
          <cell r="H14">
            <v>5.3199999999999997E-2</v>
          </cell>
          <cell r="I14">
            <v>7.85E-2</v>
          </cell>
          <cell r="J14">
            <v>6.6400000000000001E-2</v>
          </cell>
          <cell r="K14">
            <v>0.1111</v>
          </cell>
          <cell r="L14">
            <v>0.1678</v>
          </cell>
          <cell r="M14">
            <v>0.17860000000000001</v>
          </cell>
          <cell r="N14">
            <v>0.25790000000000002</v>
          </cell>
          <cell r="O14">
            <v>0.19639999999999999</v>
          </cell>
          <cell r="P14">
            <v>0.21859999999999999</v>
          </cell>
          <cell r="Q14">
            <v>6.9000000000000006E-2</v>
          </cell>
          <cell r="R14">
            <v>3.8699999999999998E-2</v>
          </cell>
        </row>
        <row r="15">
          <cell r="F15">
            <v>8</v>
          </cell>
          <cell r="G15">
            <v>5.21E-2</v>
          </cell>
          <cell r="H15">
            <v>6.1499999999999999E-2</v>
          </cell>
          <cell r="I15">
            <v>8.5800000000000001E-2</v>
          </cell>
          <cell r="J15">
            <v>7.7799999999999994E-2</v>
          </cell>
          <cell r="K15">
            <v>0.1017</v>
          </cell>
          <cell r="L15">
            <v>0.1084</v>
          </cell>
          <cell r="M15">
            <v>0.1196</v>
          </cell>
          <cell r="N15">
            <v>0.187</v>
          </cell>
          <cell r="O15">
            <v>0.13120000000000001</v>
          </cell>
          <cell r="P15">
            <v>0.1691</v>
          </cell>
          <cell r="Q15">
            <v>4.3499999999999997E-2</v>
          </cell>
          <cell r="R15">
            <v>2.58E-2</v>
          </cell>
        </row>
        <row r="16">
          <cell r="F16">
            <v>9</v>
          </cell>
          <cell r="G16">
            <v>5.0099999999999999E-2</v>
          </cell>
          <cell r="H16">
            <v>6.1499999999999999E-2</v>
          </cell>
          <cell r="I16">
            <v>8.9599999999999999E-2</v>
          </cell>
          <cell r="J16">
            <v>8.09E-2</v>
          </cell>
          <cell r="K16">
            <v>0.109</v>
          </cell>
          <cell r="L16">
            <v>0.18099999999999999</v>
          </cell>
          <cell r="M16">
            <v>0.2145</v>
          </cell>
          <cell r="N16">
            <v>0.17929999999999999</v>
          </cell>
          <cell r="O16">
            <v>0.2288</v>
          </cell>
          <cell r="P16">
            <v>0.12959999999999999</v>
          </cell>
          <cell r="Q16">
            <v>7.8600000000000003E-2</v>
          </cell>
          <cell r="R16">
            <v>4.4400000000000002E-2</v>
          </cell>
        </row>
        <row r="17">
          <cell r="F17">
            <v>10</v>
          </cell>
          <cell r="G17">
            <v>4.9500000000000002E-2</v>
          </cell>
          <cell r="H17">
            <v>6.8599999999999994E-2</v>
          </cell>
          <cell r="I17">
            <v>9.64E-2</v>
          </cell>
          <cell r="J17">
            <v>8.5999999999999993E-2</v>
          </cell>
          <cell r="K17">
            <v>0.1191</v>
          </cell>
          <cell r="L17">
            <v>0.18970000000000001</v>
          </cell>
          <cell r="M17">
            <v>0.23169999999999999</v>
          </cell>
          <cell r="N17">
            <v>0.16120000000000001</v>
          </cell>
          <cell r="O17">
            <v>0.22670000000000001</v>
          </cell>
          <cell r="P17">
            <v>0.22720000000000001</v>
          </cell>
          <cell r="Q17">
            <v>9.6000000000000002E-2</v>
          </cell>
          <cell r="R17">
            <v>5.5399999999999998E-2</v>
          </cell>
        </row>
        <row r="18">
          <cell r="F18" t="str">
            <v>water hyacinth</v>
          </cell>
          <cell r="G18">
            <v>2.0500000000000001E-2</v>
          </cell>
          <cell r="H18">
            <v>2.6599999999999999E-2</v>
          </cell>
          <cell r="I18">
            <v>4.41E-2</v>
          </cell>
          <cell r="J18">
            <v>2.5600000000000001E-2</v>
          </cell>
          <cell r="K18">
            <v>8.0100000000000005E-2</v>
          </cell>
          <cell r="L18">
            <v>0.2427</v>
          </cell>
          <cell r="M18">
            <v>0.30159999999999998</v>
          </cell>
          <cell r="N18">
            <v>0.31</v>
          </cell>
          <cell r="O18">
            <v>0.34060000000000001</v>
          </cell>
          <cell r="P18">
            <v>0.31030000000000002</v>
          </cell>
          <cell r="Q18">
            <v>0.1024</v>
          </cell>
          <cell r="R18">
            <v>4.4400000000000002E-2</v>
          </cell>
        </row>
        <row r="19">
          <cell r="F19" t="str">
            <v>turbid water</v>
          </cell>
          <cell r="G19">
            <v>6.6299999999999998E-2</v>
          </cell>
          <cell r="H19">
            <v>8.6499999999999994E-2</v>
          </cell>
          <cell r="I19">
            <v>0.124</v>
          </cell>
          <cell r="J19">
            <v>0.108</v>
          </cell>
          <cell r="K19">
            <v>9.9699999999999997E-2</v>
          </cell>
          <cell r="L19">
            <v>3.4799999999999998E-2</v>
          </cell>
          <cell r="M19">
            <v>3.6200000000000003E-2</v>
          </cell>
          <cell r="N19">
            <v>2.2599999999999999E-2</v>
          </cell>
          <cell r="O19">
            <v>1.7600000000000001E-2</v>
          </cell>
          <cell r="P19">
            <v>6.4000000000000003E-3</v>
          </cell>
          <cell r="Q19">
            <v>5.0000000000000001E-3</v>
          </cell>
          <cell r="R19">
            <v>4.3E-3</v>
          </cell>
        </row>
        <row r="20">
          <cell r="F20" t="str">
            <v>turbid water2</v>
          </cell>
          <cell r="G20">
            <v>6.6400000000000001E-2</v>
          </cell>
          <cell r="H20">
            <v>8.4699999999999998E-2</v>
          </cell>
          <cell r="I20">
            <v>0.1154</v>
          </cell>
          <cell r="J20">
            <v>0.1014</v>
          </cell>
          <cell r="K20">
            <v>9.2899999999999996E-2</v>
          </cell>
          <cell r="L20">
            <v>3.8699999999999998E-2</v>
          </cell>
          <cell r="M20">
            <v>3.6299999999999999E-2</v>
          </cell>
          <cell r="N20">
            <v>2.63E-2</v>
          </cell>
          <cell r="O20">
            <v>2.0400000000000001E-2</v>
          </cell>
          <cell r="P20">
            <v>7.7000000000000002E-3</v>
          </cell>
          <cell r="Q20">
            <v>6.7999999999999996E-3</v>
          </cell>
          <cell r="R20">
            <v>6.1000000000000004E-3</v>
          </cell>
        </row>
        <row r="21">
          <cell r="F21" t="str">
            <v>land</v>
          </cell>
          <cell r="G21">
            <v>2.7900000000000001E-2</v>
          </cell>
          <cell r="H21">
            <v>4.4299999999999999E-2</v>
          </cell>
          <cell r="I21">
            <v>6.4600000000000005E-2</v>
          </cell>
          <cell r="J21">
            <v>5.5599999999999997E-2</v>
          </cell>
          <cell r="K21">
            <v>9.8299999999999998E-2</v>
          </cell>
          <cell r="L21">
            <v>0.19689999999999999</v>
          </cell>
          <cell r="M21">
            <v>0.18909999999999999</v>
          </cell>
          <cell r="N21">
            <v>0.1996</v>
          </cell>
          <cell r="O21">
            <v>0.22650000000000001</v>
          </cell>
          <cell r="P21">
            <v>0.28549999999999998</v>
          </cell>
          <cell r="Q21">
            <v>0.19650000000000001</v>
          </cell>
          <cell r="R21">
            <v>0.12740000000000001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ion St.1"/>
      <sheetName val="SNAP 19 April 2022"/>
      <sheetName val="MESNAP 19Apr 2022"/>
      <sheetName val="composition &amp; weight 19 April"/>
    </sheetNames>
    <sheetDataSet>
      <sheetData sheetId="0"/>
      <sheetData sheetId="1">
        <row r="6">
          <cell r="F6">
            <v>443</v>
          </cell>
          <cell r="G6">
            <v>490</v>
          </cell>
          <cell r="H6">
            <v>560</v>
          </cell>
          <cell r="I6">
            <v>665</v>
          </cell>
          <cell r="J6">
            <v>705</v>
          </cell>
          <cell r="K6">
            <v>740</v>
          </cell>
          <cell r="L6">
            <v>783</v>
          </cell>
          <cell r="M6">
            <v>842</v>
          </cell>
          <cell r="N6">
            <v>865</v>
          </cell>
          <cell r="O6">
            <v>945</v>
          </cell>
          <cell r="P6">
            <v>1610</v>
          </cell>
          <cell r="Q6">
            <v>2190</v>
          </cell>
        </row>
        <row r="8">
          <cell r="A8">
            <v>1</v>
          </cell>
          <cell r="F8">
            <v>0.1159</v>
          </cell>
          <cell r="G8">
            <v>0.13039999999999999</v>
          </cell>
          <cell r="H8">
            <v>0.159</v>
          </cell>
          <cell r="I8">
            <v>0.155</v>
          </cell>
          <cell r="J8">
            <v>0.20280000000000001</v>
          </cell>
          <cell r="K8">
            <v>0.28770000000000001</v>
          </cell>
          <cell r="L8">
            <v>0.318</v>
          </cell>
          <cell r="M8">
            <v>0.36630000000000001</v>
          </cell>
          <cell r="N8">
            <v>0.34279999999999999</v>
          </cell>
          <cell r="O8">
            <v>0.40550000000000003</v>
          </cell>
          <cell r="P8">
            <v>0.2016</v>
          </cell>
          <cell r="Q8">
            <v>0.15870000000000001</v>
          </cell>
        </row>
        <row r="9">
          <cell r="A9">
            <v>2</v>
          </cell>
          <cell r="F9">
            <v>0.12740000000000001</v>
          </cell>
          <cell r="G9">
            <v>0.13200000000000001</v>
          </cell>
          <cell r="H9">
            <v>0.1646</v>
          </cell>
          <cell r="I9">
            <v>0.1588</v>
          </cell>
          <cell r="J9">
            <v>0.1966</v>
          </cell>
          <cell r="K9">
            <v>0.27400000000000002</v>
          </cell>
          <cell r="L9">
            <v>0.30559999999999998</v>
          </cell>
          <cell r="M9">
            <v>0.35780000000000001</v>
          </cell>
          <cell r="N9">
            <v>0.314</v>
          </cell>
          <cell r="O9">
            <v>0.24529999999999999</v>
          </cell>
          <cell r="P9">
            <v>0.1973</v>
          </cell>
          <cell r="Q9">
            <v>0.15840000000000001</v>
          </cell>
        </row>
        <row r="10">
          <cell r="A10">
            <v>3</v>
          </cell>
          <cell r="F10">
            <v>0.1232</v>
          </cell>
          <cell r="G10">
            <v>0.13619999999999999</v>
          </cell>
          <cell r="H10">
            <v>0.16700000000000001</v>
          </cell>
          <cell r="I10">
            <v>0.15440000000000001</v>
          </cell>
          <cell r="J10">
            <v>0.1812</v>
          </cell>
          <cell r="K10">
            <v>0.2099</v>
          </cell>
          <cell r="L10">
            <v>0.22359999999999999</v>
          </cell>
          <cell r="M10">
            <v>0.31040000000000001</v>
          </cell>
          <cell r="N10">
            <v>0.25790000000000002</v>
          </cell>
          <cell r="O10">
            <v>0.30299999999999999</v>
          </cell>
          <cell r="P10">
            <v>0.17519999999999999</v>
          </cell>
          <cell r="Q10">
            <v>0.14680000000000001</v>
          </cell>
        </row>
        <row r="11">
          <cell r="A11">
            <v>4</v>
          </cell>
          <cell r="F11">
            <v>0.1196</v>
          </cell>
          <cell r="G11">
            <v>0.13569999999999999</v>
          </cell>
          <cell r="H11">
            <v>0.1706</v>
          </cell>
          <cell r="I11">
            <v>0.1648</v>
          </cell>
          <cell r="J11">
            <v>0.1963</v>
          </cell>
          <cell r="K11">
            <v>0.2422</v>
          </cell>
          <cell r="L11">
            <v>0.2477</v>
          </cell>
          <cell r="M11">
            <v>0.32929999999999998</v>
          </cell>
          <cell r="N11">
            <v>0.27610000000000001</v>
          </cell>
          <cell r="O11">
            <v>0.33229999999999998</v>
          </cell>
          <cell r="P11">
            <v>0.18360000000000001</v>
          </cell>
          <cell r="Q11">
            <v>0.15</v>
          </cell>
        </row>
        <row r="12">
          <cell r="A12">
            <v>5</v>
          </cell>
          <cell r="F12">
            <v>0.11849999999999999</v>
          </cell>
          <cell r="G12">
            <v>0.14940000000000001</v>
          </cell>
          <cell r="H12">
            <v>0.17599999999999999</v>
          </cell>
          <cell r="I12">
            <v>0.1676</v>
          </cell>
          <cell r="J12">
            <v>0.1754</v>
          </cell>
          <cell r="K12">
            <v>0.1749</v>
          </cell>
          <cell r="L12">
            <v>0.20069999999999999</v>
          </cell>
          <cell r="M12">
            <v>0.14879999999999999</v>
          </cell>
          <cell r="N12">
            <v>0.192</v>
          </cell>
          <cell r="O12">
            <v>0.32519999999999999</v>
          </cell>
          <cell r="P12">
            <v>0.17280000000000001</v>
          </cell>
          <cell r="Q12">
            <v>0.14560000000000001</v>
          </cell>
        </row>
        <row r="13">
          <cell r="A13">
            <v>6</v>
          </cell>
          <cell r="F13">
            <v>0.1207</v>
          </cell>
          <cell r="G13">
            <v>0.12740000000000001</v>
          </cell>
          <cell r="H13">
            <v>0.1648</v>
          </cell>
          <cell r="I13">
            <v>0.1484</v>
          </cell>
          <cell r="J13">
            <v>0.1976</v>
          </cell>
          <cell r="K13">
            <v>0.37409999999999999</v>
          </cell>
          <cell r="L13">
            <v>0.42359999999999998</v>
          </cell>
          <cell r="M13">
            <v>0.41320000000000001</v>
          </cell>
          <cell r="N13">
            <v>0.4451</v>
          </cell>
          <cell r="O13">
            <v>0.40770000000000001</v>
          </cell>
          <cell r="P13">
            <v>0.26050000000000001</v>
          </cell>
          <cell r="Q13">
            <v>0.1855</v>
          </cell>
        </row>
        <row r="14">
          <cell r="A14">
            <v>7</v>
          </cell>
          <cell r="F14">
            <v>0.1207</v>
          </cell>
          <cell r="G14">
            <v>0.13900000000000001</v>
          </cell>
          <cell r="H14">
            <v>0.17249999999999999</v>
          </cell>
          <cell r="I14">
            <v>0.16339999999999999</v>
          </cell>
          <cell r="J14">
            <v>0.22070000000000001</v>
          </cell>
          <cell r="K14">
            <v>0.33760000000000001</v>
          </cell>
          <cell r="L14">
            <v>0.38629999999999998</v>
          </cell>
          <cell r="M14">
            <v>0.36080000000000001</v>
          </cell>
          <cell r="N14">
            <v>0.40410000000000001</v>
          </cell>
          <cell r="O14">
            <v>0.40770000000000001</v>
          </cell>
          <cell r="P14">
            <v>0.24959999999999999</v>
          </cell>
          <cell r="Q14">
            <v>0.18160000000000001</v>
          </cell>
        </row>
        <row r="15">
          <cell r="A15">
            <v>8</v>
          </cell>
          <cell r="F15">
            <v>0.11310000000000001</v>
          </cell>
          <cell r="G15">
            <v>0.13150000000000001</v>
          </cell>
          <cell r="H15">
            <v>0.15939999999999999</v>
          </cell>
          <cell r="I15">
            <v>0.155</v>
          </cell>
          <cell r="J15">
            <v>0.2132</v>
          </cell>
          <cell r="K15">
            <v>0.34129999999999999</v>
          </cell>
          <cell r="L15">
            <v>0.37719999999999998</v>
          </cell>
          <cell r="M15">
            <v>0.39100000000000001</v>
          </cell>
          <cell r="N15">
            <v>0.4118</v>
          </cell>
          <cell r="O15">
            <v>0.41799999999999998</v>
          </cell>
          <cell r="P15">
            <v>0.2394</v>
          </cell>
          <cell r="Q15">
            <v>0.17399999999999999</v>
          </cell>
        </row>
        <row r="16">
          <cell r="A16">
            <v>9</v>
          </cell>
          <cell r="F16">
            <v>0.1138</v>
          </cell>
          <cell r="G16">
            <v>0.12859999999999999</v>
          </cell>
          <cell r="H16">
            <v>0.15989999999999999</v>
          </cell>
          <cell r="I16">
            <v>0.1552</v>
          </cell>
          <cell r="J16">
            <v>0.21429999999999999</v>
          </cell>
          <cell r="K16">
            <v>0.33350000000000002</v>
          </cell>
          <cell r="L16">
            <v>0.37469999999999998</v>
          </cell>
          <cell r="M16">
            <v>0.37669999999999998</v>
          </cell>
          <cell r="N16">
            <v>0.40570000000000001</v>
          </cell>
          <cell r="O16">
            <v>0.42230000000000001</v>
          </cell>
          <cell r="P16">
            <v>0.23619999999999999</v>
          </cell>
          <cell r="Q16">
            <v>0.17299999999999999</v>
          </cell>
        </row>
        <row r="17">
          <cell r="A17">
            <v>10</v>
          </cell>
          <cell r="F17">
            <v>0.11310000000000001</v>
          </cell>
          <cell r="G17">
            <v>0.12330000000000001</v>
          </cell>
          <cell r="H17">
            <v>0.15540000000000001</v>
          </cell>
          <cell r="I17">
            <v>0.14799999999999999</v>
          </cell>
          <cell r="J17">
            <v>0.20760000000000001</v>
          </cell>
          <cell r="K17">
            <v>0.3301</v>
          </cell>
          <cell r="L17">
            <v>0.37140000000000001</v>
          </cell>
          <cell r="M17">
            <v>0.37780000000000002</v>
          </cell>
          <cell r="N17">
            <v>0.40620000000000001</v>
          </cell>
          <cell r="O17">
            <v>0.41799999999999998</v>
          </cell>
          <cell r="P17">
            <v>0.23</v>
          </cell>
          <cell r="Q17">
            <v>0.17130000000000001</v>
          </cell>
        </row>
        <row r="18">
          <cell r="A18" t="str">
            <v>hyacinth</v>
          </cell>
          <cell r="F18">
            <v>9.5500000000000002E-2</v>
          </cell>
          <cell r="G18">
            <v>0.10440000000000001</v>
          </cell>
          <cell r="H18">
            <v>0.13020000000000001</v>
          </cell>
          <cell r="I18">
            <v>0.1192</v>
          </cell>
          <cell r="J18">
            <v>0.18240000000000001</v>
          </cell>
          <cell r="K18">
            <v>0.36449999999999999</v>
          </cell>
          <cell r="L18">
            <v>0.42449999999999999</v>
          </cell>
          <cell r="M18">
            <v>0.44080000000000003</v>
          </cell>
          <cell r="N18">
            <v>0.47670000000000001</v>
          </cell>
          <cell r="O18">
            <v>0.45839999999999997</v>
          </cell>
          <cell r="P18">
            <v>0.21879999999999999</v>
          </cell>
          <cell r="Q18">
            <v>0.1578</v>
          </cell>
        </row>
        <row r="20">
          <cell r="A20" t="str">
            <v>turbid water</v>
          </cell>
          <cell r="F20">
            <v>0.12989999999999999</v>
          </cell>
          <cell r="G20">
            <v>0.14660000000000001</v>
          </cell>
          <cell r="H20">
            <v>0.17419999999999999</v>
          </cell>
          <cell r="I20">
            <v>0.16</v>
          </cell>
          <cell r="J20">
            <v>0.15540000000000001</v>
          </cell>
          <cell r="K20">
            <v>0.1162</v>
          </cell>
          <cell r="L20">
            <v>0.12</v>
          </cell>
          <cell r="M20">
            <v>0.1167</v>
          </cell>
          <cell r="N20">
            <v>0.1148</v>
          </cell>
          <cell r="O20">
            <v>0.18770000000000001</v>
          </cell>
          <cell r="P20">
            <v>0.1298</v>
          </cell>
          <cell r="Q20">
            <v>0.12740000000000001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izka Akmalia" id="{3DE12AAC-23DD-4FB6-8BD5-1D4C47796CFB}" userId="S::Rizka.Akmalia@deltares.nl::5f954a5a-5b71-4d17-9c3c-fd3869ea9f0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88" dT="2022-05-25T06:11:35.38" personId="{3DE12AAC-23DD-4FB6-8BD5-1D4C47796CFB}" id="{E896ACDE-BAC1-4F70-BE2F-2090BD64C13F}">
    <text>higher FDI number than the floating objects</text>
  </threadedComment>
  <threadedComment ref="W105" dT="2022-05-25T06:15:03.14" personId="{3DE12AAC-23DD-4FB6-8BD5-1D4C47796CFB}" id="{96905462-46E5-46A7-B1D2-B8923A5467CC}">
    <text>FDI number higher than floating debris</text>
  </threadedComment>
  <threadedComment ref="W125" dT="2022-05-25T06:16:41.19" personId="{3DE12AAC-23DD-4FB6-8BD5-1D4C47796CFB}" id="{63176A6E-2CBF-4772-8406-31B797A0937B}">
    <text>highest FDI number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7"/>
  <sheetViews>
    <sheetView tabSelected="1" topLeftCell="I137" zoomScale="60" zoomScaleNormal="60" zoomScaleSheetLayoutView="70" workbookViewId="0">
      <selection activeCell="AA153" sqref="AA153"/>
    </sheetView>
  </sheetViews>
  <sheetFormatPr defaultRowHeight="14.4" x14ac:dyDescent="0.3"/>
  <cols>
    <col min="23" max="23" width="26.5546875" customWidth="1"/>
    <col min="24" max="26" width="6.6640625" style="7" customWidth="1"/>
  </cols>
  <sheetData>
    <row r="1" spans="1:26" x14ac:dyDescent="0.3">
      <c r="A1" t="s">
        <v>0</v>
      </c>
    </row>
    <row r="2" spans="1:26" x14ac:dyDescent="0.3">
      <c r="A2" t="s">
        <v>1</v>
      </c>
    </row>
    <row r="3" spans="1:26" x14ac:dyDescent="0.3">
      <c r="A3" t="s">
        <v>2</v>
      </c>
      <c r="B3" t="s">
        <v>3</v>
      </c>
    </row>
    <row r="4" spans="1:26" x14ac:dyDescent="0.3">
      <c r="A4" t="s">
        <v>4</v>
      </c>
      <c r="B4" t="s">
        <v>5</v>
      </c>
    </row>
    <row r="5" spans="1:26" x14ac:dyDescent="0.3">
      <c r="X5" s="7" t="s">
        <v>6</v>
      </c>
      <c r="Y5" s="7" t="s">
        <v>7</v>
      </c>
      <c r="Z5" s="7" t="s">
        <v>8</v>
      </c>
    </row>
    <row r="6" spans="1:26" x14ac:dyDescent="0.3">
      <c r="A6" t="s">
        <v>9</v>
      </c>
      <c r="H6">
        <v>443</v>
      </c>
      <c r="I6">
        <v>490</v>
      </c>
      <c r="J6">
        <v>560</v>
      </c>
      <c r="K6">
        <v>665</v>
      </c>
      <c r="L6">
        <v>705</v>
      </c>
      <c r="M6">
        <v>740</v>
      </c>
      <c r="N6">
        <v>783</v>
      </c>
      <c r="O6">
        <v>842</v>
      </c>
      <c r="P6">
        <v>865</v>
      </c>
      <c r="Q6">
        <v>945</v>
      </c>
      <c r="R6">
        <v>1610</v>
      </c>
      <c r="S6">
        <v>2190</v>
      </c>
    </row>
    <row r="7" spans="1:26" x14ac:dyDescent="0.3">
      <c r="A7" t="s">
        <v>10</v>
      </c>
      <c r="B7" t="s">
        <v>11</v>
      </c>
      <c r="C7" t="s">
        <v>12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19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  <c r="Q7" t="s">
        <v>26</v>
      </c>
      <c r="R7" t="s">
        <v>27</v>
      </c>
      <c r="S7" t="s">
        <v>28</v>
      </c>
      <c r="W7" s="2" t="s">
        <v>29</v>
      </c>
      <c r="X7" s="8" t="s">
        <v>30</v>
      </c>
      <c r="Y7" s="8" t="s">
        <v>31</v>
      </c>
      <c r="Z7" s="8" t="s">
        <v>32</v>
      </c>
    </row>
    <row r="8" spans="1:26" x14ac:dyDescent="0.3">
      <c r="A8" t="s">
        <v>33</v>
      </c>
      <c r="B8">
        <v>7427.5</v>
      </c>
      <c r="C8">
        <v>6561.5</v>
      </c>
      <c r="D8">
        <v>107.48168367975801</v>
      </c>
      <c r="E8">
        <v>-6.9195838005772599</v>
      </c>
      <c r="F8" t="s">
        <v>34</v>
      </c>
      <c r="G8" t="s">
        <v>35</v>
      </c>
      <c r="H8">
        <v>2.8899999999999999E-2</v>
      </c>
      <c r="I8">
        <v>3.1899999999999998E-2</v>
      </c>
      <c r="J8">
        <v>3.4099999999999998E-2</v>
      </c>
      <c r="K8">
        <v>2.1999999999999999E-2</v>
      </c>
      <c r="L8">
        <v>3.1600000000000003E-2</v>
      </c>
      <c r="M8">
        <v>2.4500000000000001E-2</v>
      </c>
      <c r="N8">
        <v>2.4299999999999999E-2</v>
      </c>
      <c r="O8">
        <v>1.9300000000000001E-2</v>
      </c>
      <c r="P8">
        <v>1.6400000000000001E-2</v>
      </c>
      <c r="Q8">
        <v>1.32E-2</v>
      </c>
      <c r="R8">
        <v>9.1000000000000004E-3</v>
      </c>
      <c r="S8">
        <v>7.7999999999999996E-3</v>
      </c>
      <c r="W8" t="s">
        <v>36</v>
      </c>
      <c r="X8" s="7">
        <f>O8-(M8+((R8-M8)*1.87301587301587))</f>
        <v>2.3644444444444399E-2</v>
      </c>
      <c r="Y8" s="7">
        <f>(O8-K8)/(O8+K8)</f>
        <v>-6.537530266343819E-2</v>
      </c>
      <c r="Z8" s="7">
        <f>(J8-O8)/(J8+O8)</f>
        <v>0.27715355805243441</v>
      </c>
    </row>
    <row r="9" spans="1:26" x14ac:dyDescent="0.3">
      <c r="A9" t="s">
        <v>37</v>
      </c>
      <c r="B9">
        <v>7407.5</v>
      </c>
      <c r="C9">
        <v>6510.5</v>
      </c>
      <c r="D9">
        <v>107.479850880802</v>
      </c>
      <c r="E9">
        <v>-6.9149841260040796</v>
      </c>
      <c r="F9" t="s">
        <v>34</v>
      </c>
      <c r="G9" t="s">
        <v>38</v>
      </c>
      <c r="H9">
        <v>2.7699999999999999E-2</v>
      </c>
      <c r="I9">
        <v>3.6299999999999999E-2</v>
      </c>
      <c r="J9">
        <v>5.3699999999999998E-2</v>
      </c>
      <c r="K9">
        <v>2.9399999999999999E-2</v>
      </c>
      <c r="L9">
        <v>8.0799999999999997E-2</v>
      </c>
      <c r="M9">
        <v>0.27389999999999998</v>
      </c>
      <c r="N9">
        <v>0.33910000000000001</v>
      </c>
      <c r="O9">
        <v>0.34100000000000003</v>
      </c>
      <c r="P9">
        <v>0.36170000000000002</v>
      </c>
      <c r="Q9">
        <v>0.35470000000000002</v>
      </c>
      <c r="R9">
        <v>0.1109</v>
      </c>
      <c r="S9">
        <v>4.82E-2</v>
      </c>
      <c r="W9" t="s">
        <v>38</v>
      </c>
      <c r="X9" s="7">
        <f t="shared" ref="X9:X13" si="0">O9-(M9+((R9-M9)*1.87301587301587))</f>
        <v>0.37240158730158679</v>
      </c>
      <c r="Y9" s="7">
        <f t="shared" ref="Y9:Y13" si="1">(O9-K9)/(O9+K9)</f>
        <v>0.8412526997840174</v>
      </c>
      <c r="Z9" s="7">
        <f t="shared" ref="Z9:Z13" si="2">(J9-O9)/(J9+O9)</f>
        <v>-0.72789460349632618</v>
      </c>
    </row>
    <row r="10" spans="1:26" x14ac:dyDescent="0.3">
      <c r="A10" t="s">
        <v>39</v>
      </c>
      <c r="B10">
        <v>7359.5</v>
      </c>
      <c r="C10">
        <v>6495.5</v>
      </c>
      <c r="D10">
        <v>107.475502873194</v>
      </c>
      <c r="E10">
        <v>-6.9136511006914896</v>
      </c>
      <c r="F10" t="s">
        <v>34</v>
      </c>
      <c r="G10" t="s">
        <v>38</v>
      </c>
      <c r="H10">
        <v>2.75E-2</v>
      </c>
      <c r="I10">
        <v>3.49E-2</v>
      </c>
      <c r="J10">
        <v>5.3499999999999999E-2</v>
      </c>
      <c r="K10">
        <v>2.8899999999999999E-2</v>
      </c>
      <c r="L10">
        <v>8.0699999999999994E-2</v>
      </c>
      <c r="M10">
        <v>0.27800000000000002</v>
      </c>
      <c r="N10">
        <v>0.3448</v>
      </c>
      <c r="O10">
        <v>0.33710000000000001</v>
      </c>
      <c r="P10">
        <v>0.36359999999999998</v>
      </c>
      <c r="Q10">
        <v>0.36270000000000002</v>
      </c>
      <c r="R10">
        <v>0.1124</v>
      </c>
      <c r="S10">
        <v>4.9599999999999998E-2</v>
      </c>
      <c r="W10" t="s">
        <v>38</v>
      </c>
      <c r="X10" s="7">
        <f t="shared" si="0"/>
        <v>0.36927142857142808</v>
      </c>
      <c r="Y10" s="7">
        <f t="shared" si="1"/>
        <v>0.84207650273224055</v>
      </c>
      <c r="Z10" s="7">
        <f t="shared" si="2"/>
        <v>-0.72606246799795193</v>
      </c>
    </row>
    <row r="11" spans="1:26" x14ac:dyDescent="0.3">
      <c r="A11" t="s">
        <v>40</v>
      </c>
      <c r="B11">
        <v>7409.5</v>
      </c>
      <c r="C11">
        <v>6538.5</v>
      </c>
      <c r="D11">
        <v>107.480044960372</v>
      </c>
      <c r="E11">
        <v>-6.9175136745383599</v>
      </c>
      <c r="F11" t="s">
        <v>34</v>
      </c>
      <c r="G11" t="s">
        <v>41</v>
      </c>
      <c r="H11">
        <v>3.2099999999999997E-2</v>
      </c>
      <c r="I11">
        <v>3.2500000000000001E-2</v>
      </c>
      <c r="J11">
        <v>4.4299999999999999E-2</v>
      </c>
      <c r="K11">
        <v>2.4E-2</v>
      </c>
      <c r="L11">
        <v>6.7000000000000004E-2</v>
      </c>
      <c r="M11">
        <v>0.2238</v>
      </c>
      <c r="N11">
        <v>0.26979999999999998</v>
      </c>
      <c r="O11">
        <v>0.29160000000000003</v>
      </c>
      <c r="P11">
        <v>0.2903</v>
      </c>
      <c r="Q11">
        <v>0.27250000000000002</v>
      </c>
      <c r="R11">
        <v>0.1449</v>
      </c>
      <c r="S11">
        <v>6.4799999999999996E-2</v>
      </c>
      <c r="W11" t="s">
        <v>41</v>
      </c>
      <c r="X11" s="7">
        <f t="shared" si="0"/>
        <v>0.21558095238095215</v>
      </c>
      <c r="Y11" s="7">
        <f t="shared" si="1"/>
        <v>0.84790874524714821</v>
      </c>
      <c r="Z11" s="7">
        <f t="shared" si="2"/>
        <v>-0.73623102113724326</v>
      </c>
    </row>
    <row r="12" spans="1:26" x14ac:dyDescent="0.3">
      <c r="A12" t="s">
        <v>42</v>
      </c>
      <c r="B12">
        <v>7440.5</v>
      </c>
      <c r="C12">
        <v>6463.5</v>
      </c>
      <c r="D12">
        <v>107.482813090736</v>
      </c>
      <c r="E12">
        <v>-6.9107209642568499</v>
      </c>
      <c r="F12" t="s">
        <v>34</v>
      </c>
      <c r="G12" t="s">
        <v>43</v>
      </c>
      <c r="H12">
        <v>5.1299999999999998E-2</v>
      </c>
      <c r="I12">
        <v>7.6999999999999999E-2</v>
      </c>
      <c r="J12">
        <v>9.5500000000000002E-2</v>
      </c>
      <c r="K12">
        <v>0.11840000000000001</v>
      </c>
      <c r="L12">
        <v>0.14299999999999999</v>
      </c>
      <c r="M12">
        <v>0.17199999999999999</v>
      </c>
      <c r="N12">
        <v>0.19009999999999999</v>
      </c>
      <c r="O12">
        <v>0.19520000000000001</v>
      </c>
      <c r="P12">
        <v>0.2074</v>
      </c>
      <c r="Q12">
        <v>0.2172</v>
      </c>
      <c r="R12">
        <v>0.26500000000000001</v>
      </c>
      <c r="S12">
        <v>0.2097</v>
      </c>
      <c r="W12" t="s">
        <v>44</v>
      </c>
      <c r="X12" s="7">
        <f t="shared" si="0"/>
        <v>-0.15099047619047593</v>
      </c>
      <c r="Y12" s="7">
        <f t="shared" si="1"/>
        <v>0.24489795918367349</v>
      </c>
      <c r="Z12" s="7">
        <f t="shared" si="2"/>
        <v>-0.34296525627794977</v>
      </c>
    </row>
    <row r="13" spans="1:26" x14ac:dyDescent="0.3">
      <c r="A13" t="s">
        <v>45</v>
      </c>
      <c r="B13">
        <v>7302.5</v>
      </c>
      <c r="C13">
        <v>6536.5</v>
      </c>
      <c r="D13">
        <v>107.47036725558399</v>
      </c>
      <c r="E13">
        <v>-6.9173832704351899</v>
      </c>
      <c r="F13" t="s">
        <v>34</v>
      </c>
      <c r="G13" t="s">
        <v>35</v>
      </c>
      <c r="H13">
        <v>3.0700000000000002E-2</v>
      </c>
      <c r="I13">
        <v>3.4500000000000003E-2</v>
      </c>
      <c r="J13">
        <v>3.5900000000000001E-2</v>
      </c>
      <c r="K13">
        <v>2.3E-2</v>
      </c>
      <c r="L13">
        <v>3.4799999999999998E-2</v>
      </c>
      <c r="M13">
        <v>2.6700000000000002E-2</v>
      </c>
      <c r="N13">
        <v>2.7799999999999998E-2</v>
      </c>
      <c r="O13">
        <v>2.0799999999999999E-2</v>
      </c>
      <c r="P13">
        <v>2.2100000000000002E-2</v>
      </c>
      <c r="Q13">
        <v>1.8599999999999998E-2</v>
      </c>
      <c r="R13">
        <v>9.9000000000000008E-3</v>
      </c>
      <c r="S13">
        <v>7.4999999999999997E-3</v>
      </c>
      <c r="W13" s="1" t="s">
        <v>46</v>
      </c>
      <c r="X13" s="9">
        <f t="shared" si="0"/>
        <v>2.556666666666662E-2</v>
      </c>
      <c r="Y13" s="9">
        <f t="shared" si="1"/>
        <v>-5.0228310502283116E-2</v>
      </c>
      <c r="Z13" s="9">
        <f t="shared" si="2"/>
        <v>0.26631393298059969</v>
      </c>
    </row>
    <row r="18" spans="1:26" x14ac:dyDescent="0.3">
      <c r="A18" t="s">
        <v>2</v>
      </c>
      <c r="B18" t="s">
        <v>47</v>
      </c>
    </row>
    <row r="19" spans="1:26" x14ac:dyDescent="0.3">
      <c r="A19" t="s">
        <v>4</v>
      </c>
      <c r="B19" t="s">
        <v>48</v>
      </c>
    </row>
    <row r="21" spans="1:26" x14ac:dyDescent="0.3">
      <c r="A21" t="s">
        <v>9</v>
      </c>
      <c r="H21" t="s">
        <v>17</v>
      </c>
      <c r="I21" t="s">
        <v>18</v>
      </c>
      <c r="J21" t="s">
        <v>19</v>
      </c>
      <c r="K21" t="s">
        <v>20</v>
      </c>
      <c r="L21" t="s">
        <v>21</v>
      </c>
      <c r="M21" t="s">
        <v>22</v>
      </c>
      <c r="N21" t="s">
        <v>23</v>
      </c>
      <c r="O21" t="s">
        <v>24</v>
      </c>
      <c r="P21" t="s">
        <v>25</v>
      </c>
      <c r="Q21" t="s">
        <v>26</v>
      </c>
      <c r="R21" t="s">
        <v>49</v>
      </c>
      <c r="S21" t="s">
        <v>27</v>
      </c>
      <c r="T21" t="s">
        <v>28</v>
      </c>
    </row>
    <row r="22" spans="1:26" x14ac:dyDescent="0.3">
      <c r="A22" t="s">
        <v>10</v>
      </c>
      <c r="B22" t="s">
        <v>11</v>
      </c>
      <c r="C22" t="s">
        <v>12</v>
      </c>
      <c r="D22" t="s">
        <v>13</v>
      </c>
      <c r="E22" t="s">
        <v>14</v>
      </c>
      <c r="F22" t="s">
        <v>15</v>
      </c>
      <c r="G22" t="s">
        <v>16</v>
      </c>
      <c r="H22">
        <v>443</v>
      </c>
      <c r="I22">
        <v>490</v>
      </c>
      <c r="J22">
        <v>560</v>
      </c>
      <c r="K22">
        <v>665</v>
      </c>
      <c r="L22">
        <v>705</v>
      </c>
      <c r="M22">
        <v>740</v>
      </c>
      <c r="N22">
        <v>783</v>
      </c>
      <c r="O22">
        <v>842</v>
      </c>
      <c r="P22">
        <v>865</v>
      </c>
      <c r="Q22">
        <v>945</v>
      </c>
      <c r="R22">
        <v>1375</v>
      </c>
      <c r="S22">
        <v>1610</v>
      </c>
      <c r="T22">
        <v>2190</v>
      </c>
      <c r="W22" s="2" t="s">
        <v>29</v>
      </c>
      <c r="X22" s="8" t="s">
        <v>30</v>
      </c>
      <c r="Y22" s="8" t="s">
        <v>31</v>
      </c>
      <c r="Z22" s="8" t="s">
        <v>32</v>
      </c>
    </row>
    <row r="23" spans="1:26" x14ac:dyDescent="0.3">
      <c r="A23" t="s">
        <v>33</v>
      </c>
      <c r="B23">
        <v>7448.5</v>
      </c>
      <c r="C23">
        <v>6618.5</v>
      </c>
      <c r="D23">
        <v>107.48360980293801</v>
      </c>
      <c r="E23">
        <v>-6.9247252284766398</v>
      </c>
      <c r="F23" t="s">
        <v>34</v>
      </c>
      <c r="G23" t="s">
        <v>50</v>
      </c>
      <c r="H23">
        <v>0.14760000000000001</v>
      </c>
      <c r="I23">
        <v>0.12470000000000001</v>
      </c>
      <c r="J23">
        <v>0.113</v>
      </c>
      <c r="K23">
        <v>0.1041</v>
      </c>
      <c r="L23">
        <v>9.7699999999999995E-2</v>
      </c>
      <c r="M23">
        <v>8.8200000000000001E-2</v>
      </c>
      <c r="N23">
        <v>9.3700000000000006E-2</v>
      </c>
      <c r="O23">
        <v>7.6700000000000004E-2</v>
      </c>
      <c r="P23">
        <v>7.9799999999999996E-2</v>
      </c>
      <c r="Q23">
        <v>1.06E-2</v>
      </c>
      <c r="R23">
        <v>6.9999999999999999E-4</v>
      </c>
      <c r="S23">
        <v>2.4E-2</v>
      </c>
      <c r="T23">
        <v>1.52E-2</v>
      </c>
      <c r="W23" t="s">
        <v>50</v>
      </c>
      <c r="X23" s="7">
        <f>O23-(M23+((S23-M23)*1.87301587301587))</f>
        <v>0.10874761904761887</v>
      </c>
      <c r="Y23" s="7">
        <f>(O23-K23)/(O23+K23)</f>
        <v>-0.15154867256637164</v>
      </c>
      <c r="Z23" s="7">
        <f t="shared" ref="Z23:Z29" si="3">(J23-O23)/(J23+O23)</f>
        <v>0.19135477069056403</v>
      </c>
    </row>
    <row r="24" spans="1:26" x14ac:dyDescent="0.3">
      <c r="A24" t="s">
        <v>37</v>
      </c>
      <c r="B24">
        <v>7431.5</v>
      </c>
      <c r="C24">
        <v>6588.5</v>
      </c>
      <c r="D24">
        <v>107.482058181911</v>
      </c>
      <c r="E24">
        <v>-6.9220220250071396</v>
      </c>
      <c r="F24" t="s">
        <v>34</v>
      </c>
      <c r="G24" t="s">
        <v>51</v>
      </c>
      <c r="H24">
        <v>0.13819999999999999</v>
      </c>
      <c r="I24">
        <v>0.11509999999999999</v>
      </c>
      <c r="J24">
        <v>0.1041</v>
      </c>
      <c r="K24">
        <v>9.9900000000000003E-2</v>
      </c>
      <c r="L24">
        <v>0.1103</v>
      </c>
      <c r="M24">
        <v>0.13639999999999999</v>
      </c>
      <c r="N24">
        <v>0.16120000000000001</v>
      </c>
      <c r="O24">
        <v>0.1535</v>
      </c>
      <c r="P24">
        <v>0.18099999999999999</v>
      </c>
      <c r="Q24">
        <v>2.86E-2</v>
      </c>
      <c r="R24">
        <v>8.0000000000000004E-4</v>
      </c>
      <c r="S24">
        <v>0.19650000000000001</v>
      </c>
      <c r="T24">
        <v>0.12820000000000001</v>
      </c>
      <c r="W24" t="s">
        <v>51</v>
      </c>
      <c r="X24" s="7">
        <f t="shared" ref="X24:X29" si="4">O24-(M24+((S24-M24)*1.87301587301587))</f>
        <v>-9.5468253968253786E-2</v>
      </c>
      <c r="Y24" s="7">
        <f t="shared" ref="Y24:Y29" si="5">(O24-K24)/(O24+K24)</f>
        <v>0.21152328334648773</v>
      </c>
      <c r="Z24" s="7">
        <f t="shared" si="3"/>
        <v>-0.19177018633540374</v>
      </c>
    </row>
    <row r="25" spans="1:26" x14ac:dyDescent="0.3">
      <c r="A25" t="s">
        <v>39</v>
      </c>
      <c r="B25">
        <v>7405.5</v>
      </c>
      <c r="C25">
        <v>6572.5</v>
      </c>
      <c r="D25">
        <v>107.47969925494</v>
      </c>
      <c r="E25">
        <v>-6.9205882997622199</v>
      </c>
      <c r="F25" t="s">
        <v>34</v>
      </c>
      <c r="G25" t="s">
        <v>52</v>
      </c>
      <c r="H25">
        <v>0.13639999999999999</v>
      </c>
      <c r="I25">
        <v>0.1081</v>
      </c>
      <c r="J25">
        <v>8.1699999999999995E-2</v>
      </c>
      <c r="K25">
        <v>6.0199999999999997E-2</v>
      </c>
      <c r="L25">
        <v>5.57E-2</v>
      </c>
      <c r="M25">
        <v>6.0999999999999999E-2</v>
      </c>
      <c r="N25">
        <v>6.5500000000000003E-2</v>
      </c>
      <c r="O25">
        <v>5.3699999999999998E-2</v>
      </c>
      <c r="P25">
        <v>5.7200000000000001E-2</v>
      </c>
      <c r="Q25">
        <v>8.8000000000000005E-3</v>
      </c>
      <c r="R25">
        <v>8.0000000000000004E-4</v>
      </c>
      <c r="S25">
        <v>1.7100000000000001E-2</v>
      </c>
      <c r="T25">
        <v>9.1999999999999998E-3</v>
      </c>
      <c r="W25" t="s">
        <v>52</v>
      </c>
      <c r="X25" s="7">
        <f t="shared" si="4"/>
        <v>7.4925396825396673E-2</v>
      </c>
      <c r="Y25" s="7">
        <f t="shared" si="5"/>
        <v>-5.7067603160667238E-2</v>
      </c>
      <c r="Z25" s="7">
        <f t="shared" si="3"/>
        <v>0.206794682422452</v>
      </c>
    </row>
    <row r="26" spans="1:26" x14ac:dyDescent="0.3">
      <c r="A26" t="s">
        <v>40</v>
      </c>
      <c r="B26">
        <v>7409.5</v>
      </c>
      <c r="C26">
        <v>6539.5</v>
      </c>
      <c r="D26">
        <v>107.480045432145</v>
      </c>
      <c r="E26">
        <v>-6.9176040492130797</v>
      </c>
      <c r="F26" t="s">
        <v>34</v>
      </c>
      <c r="G26" t="s">
        <v>41</v>
      </c>
      <c r="H26">
        <v>0.13739999999999999</v>
      </c>
      <c r="I26">
        <v>0.10440000000000001</v>
      </c>
      <c r="J26">
        <v>8.1799999999999998E-2</v>
      </c>
      <c r="K26">
        <v>5.5300000000000002E-2</v>
      </c>
      <c r="L26">
        <v>6.1800000000000001E-2</v>
      </c>
      <c r="M26">
        <v>0.1108</v>
      </c>
      <c r="N26">
        <v>0.14130000000000001</v>
      </c>
      <c r="O26">
        <v>0.1305</v>
      </c>
      <c r="P26">
        <v>0.14699999999999999</v>
      </c>
      <c r="Q26">
        <v>2.0400000000000001E-2</v>
      </c>
      <c r="R26">
        <v>5.9999999999999995E-4</v>
      </c>
      <c r="S26">
        <v>5.7099999999999998E-2</v>
      </c>
      <c r="T26">
        <v>2.12E-2</v>
      </c>
      <c r="W26" t="s">
        <v>41</v>
      </c>
      <c r="X26" s="7">
        <f t="shared" si="4"/>
        <v>0.12028095238095222</v>
      </c>
      <c r="Y26" s="7">
        <f t="shared" si="5"/>
        <v>0.40473627556512376</v>
      </c>
      <c r="Z26" s="7">
        <f t="shared" si="3"/>
        <v>-0.2293923692887424</v>
      </c>
    </row>
    <row r="27" spans="1:26" x14ac:dyDescent="0.3">
      <c r="A27" t="s">
        <v>42</v>
      </c>
      <c r="B27">
        <v>7310.5</v>
      </c>
      <c r="C27">
        <v>6527.5</v>
      </c>
      <c r="D27">
        <v>107.471086523976</v>
      </c>
      <c r="E27">
        <v>-6.9165661354699797</v>
      </c>
      <c r="F27" t="s">
        <v>34</v>
      </c>
      <c r="G27" t="s">
        <v>53</v>
      </c>
      <c r="H27">
        <v>0.14649999999999999</v>
      </c>
      <c r="I27">
        <v>0.121</v>
      </c>
      <c r="J27">
        <v>0.1076</v>
      </c>
      <c r="K27">
        <v>9.1200000000000003E-2</v>
      </c>
      <c r="L27">
        <v>9.1600000000000001E-2</v>
      </c>
      <c r="M27">
        <v>8.3000000000000004E-2</v>
      </c>
      <c r="N27">
        <v>9.0200000000000002E-2</v>
      </c>
      <c r="O27">
        <v>7.2400000000000006E-2</v>
      </c>
      <c r="P27">
        <v>7.1400000000000005E-2</v>
      </c>
      <c r="Q27">
        <v>9.5999999999999992E-3</v>
      </c>
      <c r="R27">
        <v>8.0000000000000004E-4</v>
      </c>
      <c r="S27">
        <v>1.84E-2</v>
      </c>
      <c r="T27">
        <v>1.15E-2</v>
      </c>
      <c r="W27" t="s">
        <v>53</v>
      </c>
      <c r="X27" s="7">
        <f t="shared" si="4"/>
        <v>0.1103968253968252</v>
      </c>
      <c r="Y27" s="7">
        <f t="shared" si="5"/>
        <v>-0.11491442542787282</v>
      </c>
      <c r="Z27" s="7">
        <f t="shared" si="3"/>
        <v>0.19555555555555554</v>
      </c>
    </row>
    <row r="28" spans="1:26" x14ac:dyDescent="0.3">
      <c r="A28" t="s">
        <v>45</v>
      </c>
      <c r="B28">
        <v>7275.5</v>
      </c>
      <c r="C28">
        <v>6462.5</v>
      </c>
      <c r="D28">
        <v>107.467890721952</v>
      </c>
      <c r="E28">
        <v>-6.9107081548315596</v>
      </c>
      <c r="F28" t="s">
        <v>34</v>
      </c>
      <c r="G28" t="s">
        <v>38</v>
      </c>
      <c r="H28">
        <v>0.14099999999999999</v>
      </c>
      <c r="I28">
        <v>0.1137</v>
      </c>
      <c r="J28">
        <v>9.9199999999999997E-2</v>
      </c>
      <c r="K28">
        <v>6.7799999999999999E-2</v>
      </c>
      <c r="L28">
        <v>9.2499999999999999E-2</v>
      </c>
      <c r="M28">
        <v>0.23780000000000001</v>
      </c>
      <c r="N28">
        <v>0.30680000000000002</v>
      </c>
      <c r="O28">
        <v>0.2928</v>
      </c>
      <c r="P28">
        <v>0.34360000000000002</v>
      </c>
      <c r="Q28">
        <v>4.4699999999999997E-2</v>
      </c>
      <c r="R28">
        <v>8.0000000000000004E-4</v>
      </c>
      <c r="S28">
        <v>0.1159</v>
      </c>
      <c r="T28">
        <v>4.2700000000000002E-2</v>
      </c>
      <c r="W28" t="s">
        <v>38</v>
      </c>
      <c r="X28" s="7">
        <f t="shared" si="4"/>
        <v>0.28332063492063453</v>
      </c>
      <c r="Y28" s="7">
        <f t="shared" si="5"/>
        <v>0.62396006655574043</v>
      </c>
      <c r="Z28" s="7">
        <f t="shared" si="3"/>
        <v>-0.49387755102040815</v>
      </c>
    </row>
    <row r="29" spans="1:26" x14ac:dyDescent="0.3">
      <c r="A29" t="s">
        <v>54</v>
      </c>
      <c r="B29">
        <v>7257.5</v>
      </c>
      <c r="C29">
        <v>6607.5</v>
      </c>
      <c r="D29">
        <v>107.466330893505</v>
      </c>
      <c r="E29">
        <v>-6.9238210529587798</v>
      </c>
      <c r="F29" t="s">
        <v>34</v>
      </c>
      <c r="G29" t="s">
        <v>43</v>
      </c>
      <c r="H29">
        <v>0.1414</v>
      </c>
      <c r="I29">
        <v>0.12859999999999999</v>
      </c>
      <c r="J29">
        <v>0.1231</v>
      </c>
      <c r="K29">
        <v>0.14080000000000001</v>
      </c>
      <c r="L29">
        <v>0.14560000000000001</v>
      </c>
      <c r="M29">
        <v>0.1739</v>
      </c>
      <c r="N29">
        <v>0.1958</v>
      </c>
      <c r="O29">
        <v>0.1903</v>
      </c>
      <c r="P29">
        <v>0.215</v>
      </c>
      <c r="Q29">
        <v>3.5499999999999997E-2</v>
      </c>
      <c r="R29">
        <v>1.1000000000000001E-3</v>
      </c>
      <c r="S29">
        <v>0.27739999999999998</v>
      </c>
      <c r="T29">
        <v>0.20230000000000001</v>
      </c>
      <c r="W29" s="1" t="s">
        <v>44</v>
      </c>
      <c r="X29" s="9">
        <f t="shared" si="4"/>
        <v>-0.17745714285714251</v>
      </c>
      <c r="Y29" s="9">
        <f t="shared" si="5"/>
        <v>0.14950166112956806</v>
      </c>
      <c r="Z29" s="9">
        <f t="shared" si="3"/>
        <v>-0.21442246330567963</v>
      </c>
    </row>
    <row r="34" spans="1:26" x14ac:dyDescent="0.3">
      <c r="A34" t="s">
        <v>2</v>
      </c>
      <c r="B34" t="s">
        <v>55</v>
      </c>
    </row>
    <row r="35" spans="1:26" x14ac:dyDescent="0.3">
      <c r="A35" t="s">
        <v>4</v>
      </c>
      <c r="B35" t="s">
        <v>56</v>
      </c>
    </row>
    <row r="37" spans="1:26" x14ac:dyDescent="0.3">
      <c r="A37" t="s">
        <v>9</v>
      </c>
      <c r="H37">
        <v>443</v>
      </c>
      <c r="I37">
        <v>490</v>
      </c>
      <c r="J37">
        <v>560</v>
      </c>
      <c r="K37">
        <v>665</v>
      </c>
      <c r="L37">
        <v>705</v>
      </c>
      <c r="M37">
        <v>740</v>
      </c>
      <c r="N37">
        <v>783</v>
      </c>
      <c r="O37">
        <v>842</v>
      </c>
      <c r="P37">
        <v>865</v>
      </c>
      <c r="Q37">
        <v>945</v>
      </c>
      <c r="R37">
        <v>1610</v>
      </c>
      <c r="S37">
        <v>2190</v>
      </c>
    </row>
    <row r="38" spans="1:26" x14ac:dyDescent="0.3">
      <c r="A38" t="s">
        <v>10</v>
      </c>
      <c r="B38" t="s">
        <v>11</v>
      </c>
      <c r="C38" t="s">
        <v>12</v>
      </c>
      <c r="D38" t="s">
        <v>13</v>
      </c>
      <c r="E38" t="s">
        <v>14</v>
      </c>
      <c r="F38" t="s">
        <v>15</v>
      </c>
      <c r="G38" t="s">
        <v>16</v>
      </c>
      <c r="H38" t="s">
        <v>17</v>
      </c>
      <c r="I38" t="s">
        <v>18</v>
      </c>
      <c r="J38" t="s">
        <v>19</v>
      </c>
      <c r="K38" t="s">
        <v>20</v>
      </c>
      <c r="L38" t="s">
        <v>21</v>
      </c>
      <c r="M38" t="s">
        <v>22</v>
      </c>
      <c r="N38" t="s">
        <v>23</v>
      </c>
      <c r="O38" t="s">
        <v>24</v>
      </c>
      <c r="P38" t="s">
        <v>25</v>
      </c>
      <c r="Q38" t="s">
        <v>26</v>
      </c>
      <c r="R38" t="s">
        <v>27</v>
      </c>
      <c r="S38" t="s">
        <v>28</v>
      </c>
      <c r="W38" s="2" t="s">
        <v>29</v>
      </c>
      <c r="X38" s="8" t="s">
        <v>30</v>
      </c>
      <c r="Y38" s="8" t="s">
        <v>31</v>
      </c>
      <c r="Z38" s="8" t="s">
        <v>32</v>
      </c>
    </row>
    <row r="39" spans="1:26" x14ac:dyDescent="0.3">
      <c r="A39" t="s">
        <v>33</v>
      </c>
      <c r="B39">
        <v>7406.5</v>
      </c>
      <c r="C39">
        <v>6598.5</v>
      </c>
      <c r="D39">
        <v>107.479801964656</v>
      </c>
      <c r="E39">
        <v>-6.9229375697397204</v>
      </c>
      <c r="F39" t="s">
        <v>34</v>
      </c>
      <c r="G39" t="s">
        <v>50</v>
      </c>
      <c r="H39">
        <v>9.7100000000000006E-2</v>
      </c>
      <c r="I39">
        <v>9.5899999999999999E-2</v>
      </c>
      <c r="J39">
        <v>0.1007</v>
      </c>
      <c r="K39">
        <v>8.4699999999999998E-2</v>
      </c>
      <c r="L39">
        <v>0.10100000000000001</v>
      </c>
      <c r="M39">
        <v>0.10829999999999999</v>
      </c>
      <c r="N39">
        <v>0.111</v>
      </c>
      <c r="O39">
        <v>0.10050000000000001</v>
      </c>
      <c r="P39">
        <v>0.1057</v>
      </c>
      <c r="Q39">
        <v>0.2492</v>
      </c>
      <c r="R39">
        <v>6.1199999999999997E-2</v>
      </c>
      <c r="S39">
        <v>3.9199999999999999E-2</v>
      </c>
      <c r="W39" t="s">
        <v>50</v>
      </c>
      <c r="X39" s="7">
        <f>O39-(M39+((R39-M39)*1.87301587301587))</f>
        <v>8.0419047619047473E-2</v>
      </c>
      <c r="Y39" s="7">
        <f>(O39-K39)/(O39+K39)</f>
        <v>8.5313174946004364E-2</v>
      </c>
      <c r="Z39" s="7">
        <f>(J39-O39)/(J39+O39)</f>
        <v>9.9403578528822994E-4</v>
      </c>
    </row>
    <row r="40" spans="1:26" x14ac:dyDescent="0.3">
      <c r="A40" t="s">
        <v>37</v>
      </c>
      <c r="B40">
        <v>7404.5</v>
      </c>
      <c r="C40">
        <v>6566.5</v>
      </c>
      <c r="D40">
        <v>107.47960598633099</v>
      </c>
      <c r="E40">
        <v>-6.92004652317629</v>
      </c>
      <c r="F40" t="s">
        <v>34</v>
      </c>
      <c r="G40" t="s">
        <v>38</v>
      </c>
      <c r="H40">
        <v>8.6599999999999996E-2</v>
      </c>
      <c r="I40">
        <v>7.8299999999999995E-2</v>
      </c>
      <c r="J40">
        <v>0.10539999999999999</v>
      </c>
      <c r="K40">
        <v>6.2300000000000001E-2</v>
      </c>
      <c r="L40">
        <v>0.1338</v>
      </c>
      <c r="M40">
        <v>0.37659999999999999</v>
      </c>
      <c r="N40">
        <v>0.43530000000000002</v>
      </c>
      <c r="O40">
        <v>0.45400000000000001</v>
      </c>
      <c r="P40">
        <v>0.45939999999999998</v>
      </c>
      <c r="Q40">
        <v>0.41549999999999998</v>
      </c>
      <c r="R40">
        <v>0.2329</v>
      </c>
      <c r="S40">
        <v>0.1152</v>
      </c>
      <c r="W40" t="s">
        <v>38</v>
      </c>
      <c r="X40" s="7">
        <f t="shared" ref="X40:X43" si="6">O40-(M40+((R40-M40)*1.87301587301587))</f>
        <v>0.3465523809523805</v>
      </c>
      <c r="Y40" s="7">
        <f t="shared" ref="Y40:Y43" si="7">(O40-K40)/(O40+K40)</f>
        <v>0.75866744141003295</v>
      </c>
      <c r="Z40" s="7">
        <f t="shared" ref="Z40:Z43" si="8">(J40-O40)/(J40+O40)</f>
        <v>-0.62316767965677511</v>
      </c>
    </row>
    <row r="41" spans="1:26" x14ac:dyDescent="0.3">
      <c r="A41" t="s">
        <v>39</v>
      </c>
      <c r="B41">
        <v>7405.5</v>
      </c>
      <c r="C41">
        <v>6538.5</v>
      </c>
      <c r="D41">
        <v>107.47968321344899</v>
      </c>
      <c r="E41">
        <v>-6.9175155601860903</v>
      </c>
      <c r="F41" t="s">
        <v>34</v>
      </c>
      <c r="G41" t="s">
        <v>41</v>
      </c>
      <c r="H41">
        <v>8.6400000000000005E-2</v>
      </c>
      <c r="I41">
        <v>7.3899999999999993E-2</v>
      </c>
      <c r="J41">
        <v>8.8300000000000003E-2</v>
      </c>
      <c r="K41">
        <v>6.0499999999999998E-2</v>
      </c>
      <c r="L41">
        <v>0.10489999999999999</v>
      </c>
      <c r="M41">
        <v>0.24890000000000001</v>
      </c>
      <c r="N41">
        <v>0.2888</v>
      </c>
      <c r="O41">
        <v>0.30059999999999998</v>
      </c>
      <c r="P41">
        <v>0.32040000000000002</v>
      </c>
      <c r="Q41">
        <v>0.32019999999999998</v>
      </c>
      <c r="R41">
        <v>0.17050000000000001</v>
      </c>
      <c r="S41">
        <v>8.3799999999999999E-2</v>
      </c>
      <c r="W41" t="s">
        <v>41</v>
      </c>
      <c r="X41" s="7">
        <f t="shared" si="6"/>
        <v>0.19854444444444416</v>
      </c>
      <c r="Y41" s="7">
        <f t="shared" si="7"/>
        <v>0.66491276654666298</v>
      </c>
      <c r="Z41" s="7">
        <f t="shared" si="8"/>
        <v>-0.5458986886088969</v>
      </c>
    </row>
    <row r="42" spans="1:26" x14ac:dyDescent="0.3">
      <c r="A42" t="s">
        <v>40</v>
      </c>
      <c r="B42">
        <v>7376.5</v>
      </c>
      <c r="C42">
        <v>6536.5</v>
      </c>
      <c r="D42">
        <v>107.477059602842</v>
      </c>
      <c r="E42">
        <v>-6.9173484731655996</v>
      </c>
      <c r="F42" t="s">
        <v>34</v>
      </c>
      <c r="G42" t="s">
        <v>50</v>
      </c>
      <c r="H42">
        <v>0.10780000000000001</v>
      </c>
      <c r="I42">
        <v>0.104</v>
      </c>
      <c r="J42">
        <v>0.1094</v>
      </c>
      <c r="K42">
        <v>9.4200000000000006E-2</v>
      </c>
      <c r="L42">
        <v>0.1071</v>
      </c>
      <c r="M42">
        <v>8.7599999999999997E-2</v>
      </c>
      <c r="N42">
        <v>8.7300000000000003E-2</v>
      </c>
      <c r="O42">
        <v>7.51E-2</v>
      </c>
      <c r="P42">
        <v>7.5600000000000001E-2</v>
      </c>
      <c r="Q42">
        <v>9.1399999999999995E-2</v>
      </c>
      <c r="R42">
        <v>4.0899999999999999E-2</v>
      </c>
      <c r="S42">
        <v>3.09E-2</v>
      </c>
      <c r="W42" t="s">
        <v>50</v>
      </c>
      <c r="X42" s="7">
        <f t="shared" si="6"/>
        <v>7.4969841269841131E-2</v>
      </c>
      <c r="Y42" s="7">
        <f t="shared" si="7"/>
        <v>-0.11281748375664503</v>
      </c>
      <c r="Z42" s="7">
        <f t="shared" si="8"/>
        <v>0.18590785907859078</v>
      </c>
    </row>
    <row r="43" spans="1:26" x14ac:dyDescent="0.3">
      <c r="A43" t="s">
        <v>42</v>
      </c>
      <c r="B43">
        <v>7086.5</v>
      </c>
      <c r="C43">
        <v>6428.5</v>
      </c>
      <c r="D43">
        <v>107.45078232519</v>
      </c>
      <c r="E43">
        <v>-6.9077236209640898</v>
      </c>
      <c r="F43" t="s">
        <v>34</v>
      </c>
      <c r="G43" t="s">
        <v>38</v>
      </c>
      <c r="H43">
        <v>4.99E-2</v>
      </c>
      <c r="I43">
        <v>4.36E-2</v>
      </c>
      <c r="J43">
        <v>6.9900000000000004E-2</v>
      </c>
      <c r="K43">
        <v>3.8699999999999998E-2</v>
      </c>
      <c r="L43">
        <v>0.10059999999999999</v>
      </c>
      <c r="M43">
        <v>0.37419999999999998</v>
      </c>
      <c r="N43">
        <v>0.48259999999999997</v>
      </c>
      <c r="O43">
        <v>0.48010000000000003</v>
      </c>
      <c r="P43">
        <v>0.52939999999999998</v>
      </c>
      <c r="Q43">
        <v>0.50590000000000002</v>
      </c>
      <c r="R43">
        <v>0.15490000000000001</v>
      </c>
      <c r="S43">
        <v>6.1199999999999997E-2</v>
      </c>
      <c r="W43" s="1" t="s">
        <v>38</v>
      </c>
      <c r="X43" s="9">
        <f t="shared" si="6"/>
        <v>0.5166523809523802</v>
      </c>
      <c r="Y43" s="9">
        <f t="shared" si="7"/>
        <v>0.8508095605242868</v>
      </c>
      <c r="Z43" s="9">
        <f t="shared" si="8"/>
        <v>-0.74581818181818182</v>
      </c>
    </row>
    <row r="48" spans="1:26" x14ac:dyDescent="0.3">
      <c r="A48" t="s">
        <v>2</v>
      </c>
      <c r="B48" t="s">
        <v>57</v>
      </c>
    </row>
    <row r="49" spans="1:43" x14ac:dyDescent="0.3">
      <c r="A49" t="s">
        <v>4</v>
      </c>
      <c r="B49" t="s">
        <v>58</v>
      </c>
      <c r="AA49" s="4" t="s">
        <v>59</v>
      </c>
    </row>
    <row r="50" spans="1:43" x14ac:dyDescent="0.3">
      <c r="AN50" t="s">
        <v>29</v>
      </c>
      <c r="AO50" t="s">
        <v>30</v>
      </c>
      <c r="AP50" t="s">
        <v>31</v>
      </c>
      <c r="AQ50" t="s">
        <v>32</v>
      </c>
    </row>
    <row r="51" spans="1:43" x14ac:dyDescent="0.3">
      <c r="A51" t="s">
        <v>9</v>
      </c>
      <c r="H51">
        <v>443</v>
      </c>
      <c r="I51">
        <v>490</v>
      </c>
      <c r="J51">
        <v>560</v>
      </c>
      <c r="K51">
        <v>665</v>
      </c>
      <c r="L51">
        <v>705</v>
      </c>
      <c r="M51">
        <v>740</v>
      </c>
      <c r="N51">
        <v>783</v>
      </c>
      <c r="O51">
        <v>842</v>
      </c>
      <c r="P51">
        <v>865</v>
      </c>
      <c r="Q51">
        <v>945</v>
      </c>
      <c r="R51">
        <v>1610</v>
      </c>
      <c r="S51">
        <v>2190</v>
      </c>
      <c r="AN51" t="s">
        <v>60</v>
      </c>
      <c r="AO51">
        <v>0.15491587301587273</v>
      </c>
      <c r="AP51">
        <v>9.1082196128213277E-2</v>
      </c>
      <c r="AQ51">
        <v>-9.3163751987281371E-2</v>
      </c>
    </row>
    <row r="52" spans="1:43" x14ac:dyDescent="0.3">
      <c r="A52" t="s">
        <v>10</v>
      </c>
      <c r="B52" t="s">
        <v>11</v>
      </c>
      <c r="C52" t="s">
        <v>12</v>
      </c>
      <c r="D52" t="s">
        <v>13</v>
      </c>
      <c r="E52" t="s">
        <v>14</v>
      </c>
      <c r="F52" t="s">
        <v>15</v>
      </c>
      <c r="G52" t="s">
        <v>16</v>
      </c>
      <c r="H52" t="s">
        <v>17</v>
      </c>
      <c r="I52" t="s">
        <v>18</v>
      </c>
      <c r="J52" t="s">
        <v>19</v>
      </c>
      <c r="K52" t="s">
        <v>20</v>
      </c>
      <c r="L52" t="s">
        <v>21</v>
      </c>
      <c r="M52" t="s">
        <v>22</v>
      </c>
      <c r="N52" t="s">
        <v>23</v>
      </c>
      <c r="O52" t="s">
        <v>24</v>
      </c>
      <c r="P52" t="s">
        <v>25</v>
      </c>
      <c r="Q52" t="s">
        <v>26</v>
      </c>
      <c r="R52" t="s">
        <v>27</v>
      </c>
      <c r="S52" t="s">
        <v>28</v>
      </c>
      <c r="W52" s="2" t="s">
        <v>29</v>
      </c>
      <c r="X52" s="8" t="s">
        <v>30</v>
      </c>
      <c r="Y52" s="8" t="s">
        <v>31</v>
      </c>
      <c r="Z52" s="8" t="s">
        <v>32</v>
      </c>
      <c r="AN52" t="s">
        <v>61</v>
      </c>
      <c r="AO52">
        <v>0.10737619047619029</v>
      </c>
      <c r="AP52">
        <v>6.0606060606060587E-2</v>
      </c>
      <c r="AQ52">
        <v>-1.2048192771084348E-2</v>
      </c>
    </row>
    <row r="53" spans="1:43" x14ac:dyDescent="0.3">
      <c r="A53" t="s">
        <v>33</v>
      </c>
      <c r="B53">
        <v>7447.5</v>
      </c>
      <c r="C53">
        <v>6621.5</v>
      </c>
      <c r="D53">
        <v>107.483520783901</v>
      </c>
      <c r="E53">
        <v>-6.9249968243050901</v>
      </c>
      <c r="F53" t="s">
        <v>34</v>
      </c>
      <c r="G53" t="s">
        <v>60</v>
      </c>
      <c r="H53">
        <v>0.13489999999999999</v>
      </c>
      <c r="I53">
        <v>0.1318</v>
      </c>
      <c r="J53">
        <v>0.1426</v>
      </c>
      <c r="K53">
        <v>0.14319999999999999</v>
      </c>
      <c r="L53">
        <v>0.16189999999999999</v>
      </c>
      <c r="M53">
        <v>0.17899999999999999</v>
      </c>
      <c r="N53">
        <v>0.188</v>
      </c>
      <c r="O53">
        <v>0.1719</v>
      </c>
      <c r="P53">
        <v>0.1731</v>
      </c>
      <c r="Q53">
        <v>0.34129999999999999</v>
      </c>
      <c r="R53">
        <v>9.2499999999999999E-2</v>
      </c>
      <c r="S53">
        <v>6.93E-2</v>
      </c>
      <c r="W53" t="s">
        <v>60</v>
      </c>
      <c r="X53" s="50">
        <f>O53-(M53+((R53-M53)*1.87301587301587))</f>
        <v>0.15491587301587273</v>
      </c>
      <c r="Y53" s="50">
        <f>(O53-K53)/(O53+K53)</f>
        <v>9.1082196128213277E-2</v>
      </c>
      <c r="Z53" s="50">
        <f>(J53-O53)/(J53+O53)</f>
        <v>-9.3163751987281371E-2</v>
      </c>
      <c r="AN53" t="s">
        <v>62</v>
      </c>
      <c r="AO53">
        <v>0.14177460317460291</v>
      </c>
      <c r="AP53">
        <v>2.2494887525562356E-2</v>
      </c>
      <c r="AQ53">
        <v>-1.7639077340569818E-2</v>
      </c>
    </row>
    <row r="54" spans="1:43" x14ac:dyDescent="0.3">
      <c r="A54" t="s">
        <v>37</v>
      </c>
      <c r="B54">
        <v>7417.5</v>
      </c>
      <c r="C54">
        <v>6546.5</v>
      </c>
      <c r="D54">
        <v>107.48077222937501</v>
      </c>
      <c r="E54">
        <v>-6.9182328994090998</v>
      </c>
      <c r="F54" t="s">
        <v>34</v>
      </c>
      <c r="G54" t="s">
        <v>61</v>
      </c>
      <c r="H54">
        <v>0.12620000000000001</v>
      </c>
      <c r="I54">
        <v>0.11899999999999999</v>
      </c>
      <c r="J54">
        <v>0.123</v>
      </c>
      <c r="K54">
        <v>0.1116</v>
      </c>
      <c r="L54">
        <v>0.1232</v>
      </c>
      <c r="M54">
        <v>0.13550000000000001</v>
      </c>
      <c r="N54">
        <v>0.1396</v>
      </c>
      <c r="O54">
        <v>0.126</v>
      </c>
      <c r="P54">
        <v>0.1295</v>
      </c>
      <c r="Q54">
        <v>0.28589999999999999</v>
      </c>
      <c r="R54">
        <v>7.3099999999999998E-2</v>
      </c>
      <c r="S54">
        <v>5.5199999999999999E-2</v>
      </c>
      <c r="W54" t="s">
        <v>61</v>
      </c>
      <c r="X54" s="50">
        <f t="shared" ref="X54:X62" si="9">O54-(M54+((R54-M54)*1.87301587301587))</f>
        <v>0.10737619047619029</v>
      </c>
      <c r="Y54" s="50">
        <f t="shared" ref="Y54:Y62" si="10">(O54-K54)/(O54+K54)</f>
        <v>6.0606060606060587E-2</v>
      </c>
      <c r="Z54" s="50">
        <f t="shared" ref="Z54:Z62" si="11">(J54-O54)/(J54+O54)</f>
        <v>-1.2048192771084348E-2</v>
      </c>
      <c r="AN54" t="s">
        <v>63</v>
      </c>
      <c r="AO54">
        <v>0.10068412698412681</v>
      </c>
      <c r="AP54">
        <v>0.11798453479670735</v>
      </c>
      <c r="AQ54">
        <v>-0.1074870274277242</v>
      </c>
    </row>
    <row r="55" spans="1:43" x14ac:dyDescent="0.3">
      <c r="A55" t="s">
        <v>39</v>
      </c>
      <c r="B55">
        <v>7408.5</v>
      </c>
      <c r="C55">
        <v>6506.5</v>
      </c>
      <c r="D55">
        <v>107.47993943079599</v>
      </c>
      <c r="E55">
        <v>-6.9146221559882104</v>
      </c>
      <c r="F55" t="s">
        <v>34</v>
      </c>
      <c r="G55" t="s">
        <v>62</v>
      </c>
      <c r="H55">
        <v>0.15160000000000001</v>
      </c>
      <c r="I55">
        <v>0.14019999999999999</v>
      </c>
      <c r="J55">
        <v>0.14480000000000001</v>
      </c>
      <c r="K55">
        <v>0.1434</v>
      </c>
      <c r="L55">
        <v>0.16239999999999999</v>
      </c>
      <c r="M55">
        <v>0.16200000000000001</v>
      </c>
      <c r="N55">
        <v>0.17230000000000001</v>
      </c>
      <c r="O55">
        <v>0.15</v>
      </c>
      <c r="P55">
        <v>0.16039999999999999</v>
      </c>
      <c r="Q55">
        <v>0.35649999999999998</v>
      </c>
      <c r="R55">
        <v>7.9899999999999999E-2</v>
      </c>
      <c r="S55">
        <v>6.4699999999999994E-2</v>
      </c>
      <c r="W55" t="s">
        <v>62</v>
      </c>
      <c r="X55" s="50">
        <f t="shared" si="9"/>
        <v>0.14177460317460291</v>
      </c>
      <c r="Y55" s="50">
        <f t="shared" si="10"/>
        <v>2.2494887525562356E-2</v>
      </c>
      <c r="Z55" s="50">
        <f t="shared" si="11"/>
        <v>-1.7639077340569818E-2</v>
      </c>
      <c r="AN55" t="s">
        <v>64</v>
      </c>
      <c r="AO55">
        <v>0.1327507936507934</v>
      </c>
      <c r="AP55">
        <v>0.24236453201970443</v>
      </c>
      <c r="AQ55">
        <v>-0.18459370596524186</v>
      </c>
    </row>
    <row r="56" spans="1:43" x14ac:dyDescent="0.3">
      <c r="A56" t="s">
        <v>40</v>
      </c>
      <c r="B56">
        <v>7379.5</v>
      </c>
      <c r="C56">
        <v>6523.5</v>
      </c>
      <c r="D56">
        <v>107.477324787871</v>
      </c>
      <c r="E56">
        <v>-6.9161721872461799</v>
      </c>
      <c r="F56" t="s">
        <v>34</v>
      </c>
      <c r="G56" t="s">
        <v>63</v>
      </c>
      <c r="H56">
        <v>0.16009999999999999</v>
      </c>
      <c r="I56">
        <v>0.16500000000000001</v>
      </c>
      <c r="J56">
        <v>0.18060000000000001</v>
      </c>
      <c r="K56">
        <v>0.17680000000000001</v>
      </c>
      <c r="L56">
        <v>0.21590000000000001</v>
      </c>
      <c r="M56">
        <v>0.23280000000000001</v>
      </c>
      <c r="N56">
        <v>0.2339</v>
      </c>
      <c r="O56">
        <v>0.22409999999999999</v>
      </c>
      <c r="P56">
        <v>0.23810000000000001</v>
      </c>
      <c r="Q56">
        <v>0.36620000000000003</v>
      </c>
      <c r="R56">
        <v>0.1744</v>
      </c>
      <c r="S56">
        <v>0.13300000000000001</v>
      </c>
      <c r="W56" t="s">
        <v>63</v>
      </c>
      <c r="X56" s="50">
        <f t="shared" si="9"/>
        <v>0.10068412698412681</v>
      </c>
      <c r="Y56" s="50">
        <f t="shared" si="10"/>
        <v>0.11798453479670735</v>
      </c>
      <c r="Z56" s="50">
        <f t="shared" si="11"/>
        <v>-0.1074870274277242</v>
      </c>
      <c r="AN56" t="s">
        <v>50</v>
      </c>
      <c r="AO56">
        <v>0.15104603174603148</v>
      </c>
      <c r="AP56">
        <v>-0.13773796192609183</v>
      </c>
      <c r="AQ56">
        <v>0.12500000000000003</v>
      </c>
    </row>
    <row r="57" spans="1:43" x14ac:dyDescent="0.3">
      <c r="A57" t="s">
        <v>42</v>
      </c>
      <c r="B57">
        <v>7372.5</v>
      </c>
      <c r="C57">
        <v>6519.5</v>
      </c>
      <c r="D57">
        <v>107.476689847055</v>
      </c>
      <c r="E57">
        <v>-6.91581398305168</v>
      </c>
      <c r="F57" t="s">
        <v>34</v>
      </c>
      <c r="G57" t="s">
        <v>64</v>
      </c>
      <c r="H57">
        <v>0.16250000000000001</v>
      </c>
      <c r="I57">
        <v>0.154</v>
      </c>
      <c r="J57">
        <v>0.1736</v>
      </c>
      <c r="K57">
        <v>0.15379999999999999</v>
      </c>
      <c r="L57">
        <v>0.20849999999999999</v>
      </c>
      <c r="M57">
        <v>0.2485</v>
      </c>
      <c r="N57">
        <v>0.25969999999999999</v>
      </c>
      <c r="O57">
        <v>0.25219999999999998</v>
      </c>
      <c r="P57">
        <v>0.26590000000000003</v>
      </c>
      <c r="Q57">
        <v>0.36859999999999998</v>
      </c>
      <c r="R57">
        <v>0.17960000000000001</v>
      </c>
      <c r="S57">
        <v>0.1303</v>
      </c>
      <c r="W57" t="s">
        <v>64</v>
      </c>
      <c r="X57" s="50">
        <f t="shared" si="9"/>
        <v>0.1327507936507934</v>
      </c>
      <c r="Y57" s="50">
        <f t="shared" si="10"/>
        <v>0.24236453201970443</v>
      </c>
      <c r="Z57" s="50">
        <f t="shared" si="11"/>
        <v>-0.18459370596524186</v>
      </c>
      <c r="AN57" t="s">
        <v>65</v>
      </c>
      <c r="AO57">
        <v>0.18290634920634893</v>
      </c>
      <c r="AP57">
        <v>0.44984190859442363</v>
      </c>
      <c r="AQ57">
        <v>-0.35664335664335667</v>
      </c>
    </row>
    <row r="58" spans="1:43" x14ac:dyDescent="0.3">
      <c r="A58" t="s">
        <v>45</v>
      </c>
      <c r="B58">
        <v>7369.5</v>
      </c>
      <c r="C58">
        <v>6497.5</v>
      </c>
      <c r="D58">
        <v>107.476408177474</v>
      </c>
      <c r="E58">
        <v>-6.9138271464935901</v>
      </c>
      <c r="F58" t="s">
        <v>34</v>
      </c>
      <c r="G58" t="s">
        <v>50</v>
      </c>
      <c r="H58">
        <v>0.16300000000000001</v>
      </c>
      <c r="I58">
        <v>0.16159999999999999</v>
      </c>
      <c r="J58">
        <v>0.19800000000000001</v>
      </c>
      <c r="K58">
        <v>0.20319999999999999</v>
      </c>
      <c r="L58">
        <v>0.21879999999999999</v>
      </c>
      <c r="M58">
        <v>0.1719</v>
      </c>
      <c r="N58">
        <v>0.17269999999999999</v>
      </c>
      <c r="O58">
        <v>0.154</v>
      </c>
      <c r="P58">
        <v>0.1411</v>
      </c>
      <c r="Q58">
        <v>0.31430000000000002</v>
      </c>
      <c r="R58">
        <v>8.1699999999999995E-2</v>
      </c>
      <c r="S58">
        <v>6.1800000000000001E-2</v>
      </c>
      <c r="W58" t="s">
        <v>50</v>
      </c>
      <c r="X58" s="50">
        <f t="shared" si="9"/>
        <v>0.15104603174603148</v>
      </c>
      <c r="Y58" s="50">
        <f t="shared" si="10"/>
        <v>-0.13773796192609183</v>
      </c>
      <c r="Z58" s="50">
        <f t="shared" si="11"/>
        <v>0.12500000000000003</v>
      </c>
      <c r="AN58" t="s">
        <v>67</v>
      </c>
      <c r="AO58">
        <v>0.35457460317460265</v>
      </c>
      <c r="AP58">
        <v>0.64701561065197433</v>
      </c>
      <c r="AQ58">
        <v>-0.54142316947404623</v>
      </c>
    </row>
    <row r="59" spans="1:43" x14ac:dyDescent="0.3">
      <c r="A59" t="s">
        <v>54</v>
      </c>
      <c r="B59">
        <v>7402.5</v>
      </c>
      <c r="C59">
        <v>6540.5</v>
      </c>
      <c r="D59">
        <v>107.479412846502</v>
      </c>
      <c r="E59">
        <v>-6.9176977236779296</v>
      </c>
      <c r="F59" t="s">
        <v>34</v>
      </c>
      <c r="G59" t="s">
        <v>65</v>
      </c>
      <c r="H59">
        <v>0.13170000000000001</v>
      </c>
      <c r="I59">
        <v>0.1142</v>
      </c>
      <c r="J59">
        <v>0.1196</v>
      </c>
      <c r="K59">
        <v>9.5699999999999993E-2</v>
      </c>
      <c r="L59">
        <v>0.1371</v>
      </c>
      <c r="M59">
        <v>0.24030000000000001</v>
      </c>
      <c r="N59">
        <v>0.28129999999999999</v>
      </c>
      <c r="O59">
        <v>0.25219999999999998</v>
      </c>
      <c r="P59">
        <v>0.28949999999999998</v>
      </c>
      <c r="Q59">
        <v>0.46600000000000003</v>
      </c>
      <c r="R59">
        <v>0.14899999999999999</v>
      </c>
      <c r="S59">
        <v>8.8099999999999998E-2</v>
      </c>
      <c r="W59" t="s">
        <v>65</v>
      </c>
      <c r="X59" s="50">
        <f t="shared" si="9"/>
        <v>0.18290634920634893</v>
      </c>
      <c r="Y59" s="50">
        <f t="shared" si="10"/>
        <v>0.44984190859442363</v>
      </c>
      <c r="Z59" s="50">
        <f t="shared" si="11"/>
        <v>-0.35664335664335667</v>
      </c>
      <c r="AN59" t="s">
        <v>69</v>
      </c>
      <c r="AO59">
        <v>0.1542523809523807</v>
      </c>
      <c r="AP59">
        <v>-1.0924981791697022E-2</v>
      </c>
      <c r="AQ59">
        <v>1.1644832605531324E-2</v>
      </c>
    </row>
    <row r="60" spans="1:43" x14ac:dyDescent="0.3">
      <c r="A60" t="s">
        <v>66</v>
      </c>
      <c r="B60">
        <v>7410.5</v>
      </c>
      <c r="C60">
        <v>6518.5</v>
      </c>
      <c r="D60">
        <v>107.48012596260899</v>
      </c>
      <c r="E60">
        <v>-6.9157057096347696</v>
      </c>
      <c r="F60" t="s">
        <v>34</v>
      </c>
      <c r="G60" t="s">
        <v>67</v>
      </c>
      <c r="H60">
        <v>0.13039999999999999</v>
      </c>
      <c r="I60">
        <v>0.10680000000000001</v>
      </c>
      <c r="J60">
        <v>0.13339999999999999</v>
      </c>
      <c r="K60">
        <v>9.6100000000000005E-2</v>
      </c>
      <c r="L60">
        <v>0.17399999999999999</v>
      </c>
      <c r="M60">
        <v>0.4128</v>
      </c>
      <c r="N60">
        <v>0.4672</v>
      </c>
      <c r="O60">
        <v>0.44840000000000002</v>
      </c>
      <c r="P60">
        <v>0.49759999999999999</v>
      </c>
      <c r="Q60">
        <v>0.57940000000000003</v>
      </c>
      <c r="R60">
        <v>0.24249999999999999</v>
      </c>
      <c r="S60">
        <v>0.13009999999999999</v>
      </c>
      <c r="W60" t="s">
        <v>67</v>
      </c>
      <c r="X60" s="50">
        <f t="shared" si="9"/>
        <v>0.35457460317460265</v>
      </c>
      <c r="Y60" s="50">
        <f t="shared" si="10"/>
        <v>0.64701561065197433</v>
      </c>
      <c r="Z60" s="50">
        <f t="shared" si="11"/>
        <v>-0.54142316947404623</v>
      </c>
      <c r="AN60" t="s">
        <v>38</v>
      </c>
      <c r="AO60">
        <v>0.37902063492063442</v>
      </c>
      <c r="AP60">
        <v>0.67475521498510016</v>
      </c>
      <c r="AQ60">
        <v>-0.58182549256131899</v>
      </c>
    </row>
    <row r="61" spans="1:43" x14ac:dyDescent="0.3">
      <c r="A61" t="s">
        <v>68</v>
      </c>
      <c r="B61">
        <v>7330.5</v>
      </c>
      <c r="C61">
        <v>6504.5</v>
      </c>
      <c r="D61">
        <v>107.472884449513</v>
      </c>
      <c r="E61">
        <v>-6.9144781094377104</v>
      </c>
      <c r="F61" t="s">
        <v>34</v>
      </c>
      <c r="G61" t="s">
        <v>69</v>
      </c>
      <c r="H61">
        <v>0.1376</v>
      </c>
      <c r="I61">
        <v>0.12640000000000001</v>
      </c>
      <c r="J61">
        <v>0.13900000000000001</v>
      </c>
      <c r="K61">
        <v>0.13880000000000001</v>
      </c>
      <c r="L61">
        <v>0.15529999999999999</v>
      </c>
      <c r="M61">
        <v>0.14449999999999999</v>
      </c>
      <c r="N61">
        <v>0.1537</v>
      </c>
      <c r="O61">
        <v>0.1358</v>
      </c>
      <c r="P61">
        <v>0.13700000000000001</v>
      </c>
      <c r="Q61">
        <v>0.27610000000000001</v>
      </c>
      <c r="R61">
        <v>5.7500000000000002E-2</v>
      </c>
      <c r="S61">
        <v>5.1799999999999999E-2</v>
      </c>
      <c r="W61" t="s">
        <v>69</v>
      </c>
      <c r="X61" s="50">
        <f t="shared" si="9"/>
        <v>0.1542523809523807</v>
      </c>
      <c r="Y61" s="50">
        <f t="shared" si="10"/>
        <v>-1.0924981791697022E-2</v>
      </c>
      <c r="Z61" s="50">
        <f t="shared" si="11"/>
        <v>1.1644832605531324E-2</v>
      </c>
    </row>
    <row r="62" spans="1:43" x14ac:dyDescent="0.3">
      <c r="A62" t="s">
        <v>70</v>
      </c>
      <c r="B62">
        <v>7058.5</v>
      </c>
      <c r="C62">
        <v>6415.5</v>
      </c>
      <c r="D62">
        <v>107.448244045438</v>
      </c>
      <c r="E62">
        <v>-6.9065617411892699</v>
      </c>
      <c r="F62" t="s">
        <v>34</v>
      </c>
      <c r="G62" t="s">
        <v>38</v>
      </c>
      <c r="H62">
        <v>9.8199999999999996E-2</v>
      </c>
      <c r="I62">
        <v>8.9599999999999999E-2</v>
      </c>
      <c r="J62">
        <v>0.104</v>
      </c>
      <c r="K62">
        <v>7.6399999999999996E-2</v>
      </c>
      <c r="L62">
        <v>0.13</v>
      </c>
      <c r="M62">
        <v>0.32529999999999998</v>
      </c>
      <c r="N62">
        <v>0.39610000000000001</v>
      </c>
      <c r="O62">
        <v>0.39340000000000003</v>
      </c>
      <c r="P62">
        <v>0.44350000000000001</v>
      </c>
      <c r="Q62">
        <v>0.53649999999999998</v>
      </c>
      <c r="R62">
        <v>0.1593</v>
      </c>
      <c r="S62">
        <v>7.6700000000000004E-2</v>
      </c>
      <c r="W62" s="1" t="s">
        <v>38</v>
      </c>
      <c r="X62" s="51">
        <f t="shared" si="9"/>
        <v>0.37902063492063442</v>
      </c>
      <c r="Y62" s="51">
        <f t="shared" si="10"/>
        <v>0.67475521498510016</v>
      </c>
      <c r="Z62" s="51">
        <f t="shared" si="11"/>
        <v>-0.58182549256131899</v>
      </c>
    </row>
    <row r="67" spans="1:26" x14ac:dyDescent="0.3">
      <c r="A67" t="s">
        <v>2</v>
      </c>
      <c r="B67" t="s">
        <v>71</v>
      </c>
    </row>
    <row r="68" spans="1:26" x14ac:dyDescent="0.3">
      <c r="A68" t="s">
        <v>4</v>
      </c>
      <c r="B68" t="s">
        <v>72</v>
      </c>
    </row>
    <row r="70" spans="1:26" x14ac:dyDescent="0.3">
      <c r="A70" t="s">
        <v>9</v>
      </c>
      <c r="H70">
        <v>443</v>
      </c>
      <c r="I70">
        <v>490</v>
      </c>
      <c r="J70">
        <v>560</v>
      </c>
      <c r="K70">
        <v>665</v>
      </c>
      <c r="L70">
        <v>705</v>
      </c>
      <c r="M70">
        <v>740</v>
      </c>
      <c r="N70">
        <v>783</v>
      </c>
      <c r="O70">
        <v>842</v>
      </c>
      <c r="P70">
        <v>865</v>
      </c>
      <c r="Q70">
        <v>945</v>
      </c>
      <c r="R70">
        <v>1610</v>
      </c>
      <c r="S70">
        <v>2190</v>
      </c>
    </row>
    <row r="71" spans="1:26" x14ac:dyDescent="0.3">
      <c r="A71" t="s">
        <v>10</v>
      </c>
      <c r="B71" t="s">
        <v>11</v>
      </c>
      <c r="C71" t="s">
        <v>12</v>
      </c>
      <c r="D71" t="s">
        <v>13</v>
      </c>
      <c r="E71" t="s">
        <v>14</v>
      </c>
      <c r="F71" t="s">
        <v>15</v>
      </c>
      <c r="G71" t="s">
        <v>16</v>
      </c>
      <c r="H71" t="s">
        <v>17</v>
      </c>
      <c r="I71" t="s">
        <v>18</v>
      </c>
      <c r="J71" t="s">
        <v>19</v>
      </c>
      <c r="K71" t="s">
        <v>20</v>
      </c>
      <c r="L71" t="s">
        <v>21</v>
      </c>
      <c r="M71" t="s">
        <v>22</v>
      </c>
      <c r="N71" t="s">
        <v>23</v>
      </c>
      <c r="O71" t="s">
        <v>24</v>
      </c>
      <c r="P71" t="s">
        <v>25</v>
      </c>
      <c r="Q71" t="s">
        <v>26</v>
      </c>
      <c r="R71" t="s">
        <v>27</v>
      </c>
      <c r="S71" t="s">
        <v>28</v>
      </c>
      <c r="W71" s="2" t="s">
        <v>29</v>
      </c>
      <c r="X71" s="8" t="s">
        <v>30</v>
      </c>
      <c r="Y71" s="8" t="s">
        <v>31</v>
      </c>
      <c r="Z71" s="8" t="s">
        <v>32</v>
      </c>
    </row>
    <row r="72" spans="1:26" x14ac:dyDescent="0.3">
      <c r="A72" t="s">
        <v>33</v>
      </c>
      <c r="B72">
        <v>7414.5</v>
      </c>
      <c r="C72">
        <v>6561.5</v>
      </c>
      <c r="D72">
        <v>107.480507998235</v>
      </c>
      <c r="E72">
        <v>-6.9195899338017801</v>
      </c>
      <c r="F72" t="s">
        <v>34</v>
      </c>
      <c r="G72" t="s">
        <v>73</v>
      </c>
      <c r="H72">
        <v>4.5699999999999998E-2</v>
      </c>
      <c r="I72">
        <v>6.4399999999999999E-2</v>
      </c>
      <c r="J72">
        <v>9.98E-2</v>
      </c>
      <c r="K72">
        <v>0.1162</v>
      </c>
      <c r="L72">
        <v>0.11890000000000001</v>
      </c>
      <c r="M72">
        <v>5.57E-2</v>
      </c>
      <c r="N72">
        <v>5.79E-2</v>
      </c>
      <c r="O72">
        <v>4.0599999999999997E-2</v>
      </c>
      <c r="P72">
        <v>2.92E-2</v>
      </c>
      <c r="Q72">
        <v>9.4000000000000004E-3</v>
      </c>
      <c r="R72">
        <v>6.3E-3</v>
      </c>
      <c r="S72">
        <v>5.5999999999999999E-3</v>
      </c>
      <c r="W72" t="s">
        <v>73</v>
      </c>
      <c r="X72" s="7">
        <f>O72-(M72+((R72-M72)*1.87301587301587))</f>
        <v>7.7426984126983969E-2</v>
      </c>
      <c r="Y72" s="7">
        <f t="shared" ref="Y72:Y75" si="12">(O72-K72)/(O72+K72)</f>
        <v>-0.48214285714285715</v>
      </c>
      <c r="Z72" s="7">
        <f>(J72-O72)/(J72+O72)</f>
        <v>0.42165242165242167</v>
      </c>
    </row>
    <row r="73" spans="1:26" x14ac:dyDescent="0.3">
      <c r="A73" t="s">
        <v>37</v>
      </c>
      <c r="B73">
        <v>7406.5</v>
      </c>
      <c r="C73">
        <v>6539.5</v>
      </c>
      <c r="D73">
        <v>107.47977412191101</v>
      </c>
      <c r="E73">
        <v>-6.9176054634932598</v>
      </c>
      <c r="F73" t="s">
        <v>34</v>
      </c>
      <c r="G73" t="s">
        <v>41</v>
      </c>
      <c r="H73">
        <v>2.0899999999999998E-2</v>
      </c>
      <c r="I73">
        <v>2.3199999999999998E-2</v>
      </c>
      <c r="J73">
        <v>4.3700000000000003E-2</v>
      </c>
      <c r="K73">
        <v>1.9300000000000001E-2</v>
      </c>
      <c r="L73">
        <v>7.1800000000000003E-2</v>
      </c>
      <c r="M73">
        <v>0.26729999999999998</v>
      </c>
      <c r="N73">
        <v>0.35770000000000002</v>
      </c>
      <c r="O73">
        <v>0.33960000000000001</v>
      </c>
      <c r="P73">
        <v>0.36380000000000001</v>
      </c>
      <c r="Q73">
        <v>0.35709999999999997</v>
      </c>
      <c r="R73">
        <v>0.16189999999999999</v>
      </c>
      <c r="S73">
        <v>6.8199999999999997E-2</v>
      </c>
      <c r="W73" t="s">
        <v>41</v>
      </c>
      <c r="X73" s="7">
        <f t="shared" ref="X73:X75" si="13">O73-(M73+((R73-M73)*1.87301587301587))</f>
        <v>0.26971587301587274</v>
      </c>
      <c r="Y73" s="7">
        <f t="shared" si="12"/>
        <v>0.89244915018110904</v>
      </c>
      <c r="Z73" s="7">
        <f t="shared" ref="Z73:Z75" si="14">(J73-O73)/(J73+O73)</f>
        <v>-0.77198017218888593</v>
      </c>
    </row>
    <row r="74" spans="1:26" x14ac:dyDescent="0.3">
      <c r="A74" t="s">
        <v>39</v>
      </c>
      <c r="B74">
        <v>7415.5</v>
      </c>
      <c r="C74">
        <v>6511.5</v>
      </c>
      <c r="D74">
        <v>107.480574842302</v>
      </c>
      <c r="E74">
        <v>-6.9150707302004797</v>
      </c>
      <c r="F74" t="s">
        <v>34</v>
      </c>
      <c r="G74" t="s">
        <v>50</v>
      </c>
      <c r="H74">
        <v>8.2199999999999995E-2</v>
      </c>
      <c r="I74">
        <v>0.1212</v>
      </c>
      <c r="J74">
        <v>0.15479999999999999</v>
      </c>
      <c r="K74">
        <v>0.16500000000000001</v>
      </c>
      <c r="L74">
        <v>0.1666</v>
      </c>
      <c r="M74">
        <v>9.8500000000000004E-2</v>
      </c>
      <c r="N74">
        <v>0.1022</v>
      </c>
      <c r="O74">
        <v>9.3100000000000002E-2</v>
      </c>
      <c r="P74">
        <v>7.4800000000000005E-2</v>
      </c>
      <c r="Q74">
        <v>4.4200000000000003E-2</v>
      </c>
      <c r="R74">
        <v>5.0299999999999997E-2</v>
      </c>
      <c r="S74">
        <v>4.58E-2</v>
      </c>
      <c r="W74" t="s">
        <v>50</v>
      </c>
      <c r="X74" s="7">
        <f t="shared" si="13"/>
        <v>8.4879365079364943E-2</v>
      </c>
      <c r="Y74" s="7">
        <f t="shared" si="12"/>
        <v>-0.2785741960480434</v>
      </c>
      <c r="Z74" s="7">
        <f t="shared" si="14"/>
        <v>0.24889068172650258</v>
      </c>
    </row>
    <row r="75" spans="1:26" x14ac:dyDescent="0.3">
      <c r="A75" t="s">
        <v>40</v>
      </c>
      <c r="B75">
        <v>7317.5</v>
      </c>
      <c r="C75">
        <v>6536.5</v>
      </c>
      <c r="D75">
        <v>107.47172381524599</v>
      </c>
      <c r="E75">
        <v>-6.9173762245230996</v>
      </c>
      <c r="F75" t="s">
        <v>34</v>
      </c>
      <c r="G75" t="s">
        <v>74</v>
      </c>
      <c r="H75">
        <v>5.6099999999999997E-2</v>
      </c>
      <c r="I75">
        <v>6.9800000000000001E-2</v>
      </c>
      <c r="J75">
        <v>9.8100000000000007E-2</v>
      </c>
      <c r="K75">
        <v>8.8599999999999998E-2</v>
      </c>
      <c r="L75">
        <v>9.2399999999999996E-2</v>
      </c>
      <c r="M75">
        <v>6.6900000000000001E-2</v>
      </c>
      <c r="N75">
        <v>7.8600000000000003E-2</v>
      </c>
      <c r="O75">
        <v>7.1499999999999994E-2</v>
      </c>
      <c r="P75">
        <v>7.4399999999999994E-2</v>
      </c>
      <c r="Q75">
        <v>0.1305</v>
      </c>
      <c r="R75">
        <v>5.9400000000000001E-2</v>
      </c>
      <c r="S75">
        <v>5.7000000000000002E-2</v>
      </c>
      <c r="W75" t="s">
        <v>74</v>
      </c>
      <c r="X75" s="7">
        <f t="shared" si="13"/>
        <v>1.8647619047619017E-2</v>
      </c>
      <c r="Y75" s="7">
        <f t="shared" si="12"/>
        <v>-0.10680824484697067</v>
      </c>
      <c r="Z75" s="7">
        <f t="shared" si="14"/>
        <v>0.1568396226415095</v>
      </c>
    </row>
    <row r="76" spans="1:26" x14ac:dyDescent="0.3">
      <c r="A76" s="5" t="s">
        <v>42</v>
      </c>
      <c r="B76" s="5">
        <v>7363</v>
      </c>
      <c r="C76" s="5">
        <v>6517</v>
      </c>
      <c r="D76" s="5">
        <v>107.47580000000001</v>
      </c>
      <c r="E76" s="5">
        <v>-6.9155899999999999</v>
      </c>
      <c r="F76" s="5" t="s">
        <v>34</v>
      </c>
      <c r="G76" s="5" t="s">
        <v>75</v>
      </c>
      <c r="H76" s="5">
        <v>9.8100000000000007E-2</v>
      </c>
      <c r="I76" s="5">
        <v>0.1128</v>
      </c>
      <c r="J76" s="5">
        <v>0.14399999999999999</v>
      </c>
      <c r="K76" s="5">
        <v>0.1532</v>
      </c>
      <c r="L76" s="5">
        <v>0.16769999999999999</v>
      </c>
      <c r="M76" s="5">
        <v>0.16650000000000001</v>
      </c>
      <c r="N76" s="5">
        <v>0.1777</v>
      </c>
      <c r="O76" s="5">
        <v>0.1991</v>
      </c>
      <c r="P76" s="5">
        <v>0.18870000000000001</v>
      </c>
      <c r="Q76" s="5">
        <v>0.10929999999999999</v>
      </c>
      <c r="R76" s="5">
        <v>0.12189999999999999</v>
      </c>
      <c r="S76" s="5">
        <v>9.35E-2</v>
      </c>
      <c r="T76" s="5"/>
      <c r="U76" s="5"/>
      <c r="V76" s="5"/>
      <c r="W76" s="6" t="s">
        <v>75</v>
      </c>
      <c r="X76" s="10">
        <v>0.12</v>
      </c>
      <c r="Y76" s="11">
        <v>0.13</v>
      </c>
      <c r="Z76" s="12">
        <v>-0.16</v>
      </c>
    </row>
    <row r="80" spans="1:26" x14ac:dyDescent="0.3">
      <c r="A80" t="s">
        <v>2</v>
      </c>
      <c r="B80" t="s">
        <v>76</v>
      </c>
    </row>
    <row r="82" spans="1:26" x14ac:dyDescent="0.3">
      <c r="A82" t="s">
        <v>4</v>
      </c>
      <c r="B82" t="s">
        <v>77</v>
      </c>
    </row>
    <row r="84" spans="1:26" x14ac:dyDescent="0.3">
      <c r="A84" t="s">
        <v>9</v>
      </c>
      <c r="H84">
        <v>443</v>
      </c>
      <c r="I84">
        <v>490</v>
      </c>
      <c r="J84">
        <v>560</v>
      </c>
      <c r="K84">
        <v>665</v>
      </c>
      <c r="L84">
        <v>705</v>
      </c>
      <c r="M84">
        <v>740</v>
      </c>
      <c r="N84">
        <v>783</v>
      </c>
      <c r="O84">
        <v>842</v>
      </c>
      <c r="P84">
        <v>865</v>
      </c>
      <c r="Q84">
        <v>945</v>
      </c>
      <c r="R84">
        <v>1610</v>
      </c>
      <c r="S84">
        <v>2190</v>
      </c>
    </row>
    <row r="85" spans="1:26" x14ac:dyDescent="0.3">
      <c r="A85" t="s">
        <v>10</v>
      </c>
      <c r="B85" t="s">
        <v>11</v>
      </c>
      <c r="C85" t="s">
        <v>12</v>
      </c>
      <c r="D85" t="s">
        <v>13</v>
      </c>
      <c r="E85" t="s">
        <v>14</v>
      </c>
      <c r="F85" t="s">
        <v>15</v>
      </c>
      <c r="G85" t="s">
        <v>16</v>
      </c>
      <c r="H85" t="s">
        <v>17</v>
      </c>
      <c r="I85" t="s">
        <v>18</v>
      </c>
      <c r="J85" t="s">
        <v>19</v>
      </c>
      <c r="K85" t="s">
        <v>20</v>
      </c>
      <c r="L85" t="s">
        <v>21</v>
      </c>
      <c r="M85" t="s">
        <v>22</v>
      </c>
      <c r="N85" t="s">
        <v>23</v>
      </c>
      <c r="O85" t="s">
        <v>24</v>
      </c>
      <c r="P85" t="s">
        <v>25</v>
      </c>
      <c r="Q85" t="s">
        <v>26</v>
      </c>
      <c r="R85" t="s">
        <v>27</v>
      </c>
      <c r="S85" t="s">
        <v>28</v>
      </c>
      <c r="W85" s="2" t="s">
        <v>29</v>
      </c>
      <c r="X85" s="8" t="s">
        <v>30</v>
      </c>
      <c r="Y85" s="8" t="s">
        <v>31</v>
      </c>
      <c r="Z85" s="8" t="s">
        <v>32</v>
      </c>
    </row>
    <row r="86" spans="1:26" x14ac:dyDescent="0.3">
      <c r="A86" t="s">
        <v>33</v>
      </c>
      <c r="B86">
        <v>7405.5</v>
      </c>
      <c r="C86">
        <v>6567.5</v>
      </c>
      <c r="D86">
        <v>107.47969689543901</v>
      </c>
      <c r="E86">
        <v>-6.9201364263222898</v>
      </c>
      <c r="F86" t="s">
        <v>34</v>
      </c>
      <c r="G86" t="s">
        <v>78</v>
      </c>
      <c r="H86">
        <v>6.7100000000000007E-2</v>
      </c>
      <c r="I86">
        <v>6.3500000000000001E-2</v>
      </c>
      <c r="J86">
        <v>8.3599999999999994E-2</v>
      </c>
      <c r="K86">
        <v>7.9000000000000001E-2</v>
      </c>
      <c r="L86">
        <v>0.1191</v>
      </c>
      <c r="M86">
        <v>0.13339999999999999</v>
      </c>
      <c r="N86">
        <v>0.14349999999999999</v>
      </c>
      <c r="O86">
        <v>0.1396</v>
      </c>
      <c r="P86">
        <v>0.14860000000000001</v>
      </c>
      <c r="Q86">
        <v>0.1767</v>
      </c>
      <c r="R86">
        <v>0.1226</v>
      </c>
      <c r="S86">
        <v>8.8700000000000001E-2</v>
      </c>
      <c r="W86" t="s">
        <v>78</v>
      </c>
      <c r="X86" s="7">
        <f>O86-(M86+((R86-M86)*1.87301587301587))</f>
        <v>2.6428571428571385E-2</v>
      </c>
      <c r="Y86" s="7">
        <f>(O86-K86)/(O86+K86)</f>
        <v>0.27721866422689845</v>
      </c>
      <c r="Z86" s="7">
        <f>(J86-O86)/(J86+O86)</f>
        <v>-0.25089605734767029</v>
      </c>
    </row>
    <row r="87" spans="1:26" x14ac:dyDescent="0.3">
      <c r="A87" t="s">
        <v>37</v>
      </c>
      <c r="B87">
        <v>7422.5</v>
      </c>
      <c r="C87">
        <v>6556.5</v>
      </c>
      <c r="D87">
        <v>107.481229134071</v>
      </c>
      <c r="E87">
        <v>-6.9191342869208698</v>
      </c>
      <c r="F87" t="s">
        <v>34</v>
      </c>
      <c r="G87" t="s">
        <v>50</v>
      </c>
      <c r="H87">
        <v>6.3600000000000004E-2</v>
      </c>
      <c r="I87">
        <v>7.85E-2</v>
      </c>
      <c r="J87">
        <v>0.11559999999999999</v>
      </c>
      <c r="K87">
        <v>0.125</v>
      </c>
      <c r="L87">
        <v>0.13339999999999999</v>
      </c>
      <c r="M87">
        <v>7.9299999999999995E-2</v>
      </c>
      <c r="N87">
        <v>8.0699999999999994E-2</v>
      </c>
      <c r="O87">
        <v>6.3100000000000003E-2</v>
      </c>
      <c r="P87">
        <v>5.4899999999999997E-2</v>
      </c>
      <c r="Q87">
        <v>7.46E-2</v>
      </c>
      <c r="R87">
        <v>2.3800000000000002E-2</v>
      </c>
      <c r="S87">
        <v>1.9800000000000002E-2</v>
      </c>
      <c r="W87" t="s">
        <v>50</v>
      </c>
      <c r="X87" s="7">
        <f>O87-(M87+((R87-M87)*1.87301587301587))</f>
        <v>8.7752380952380776E-2</v>
      </c>
      <c r="Y87" s="7">
        <f>(O87-K87)/(O87+K87)</f>
        <v>-0.32908027644869753</v>
      </c>
      <c r="Z87" s="7">
        <f>(J87-O87)/(J87+O87)</f>
        <v>0.29378847229994398</v>
      </c>
    </row>
    <row r="88" spans="1:26" x14ac:dyDescent="0.3">
      <c r="A88" t="s">
        <v>39</v>
      </c>
      <c r="B88">
        <v>7039.5</v>
      </c>
      <c r="C88">
        <v>6406.5</v>
      </c>
      <c r="D88">
        <v>107.446521563277</v>
      </c>
      <c r="E88">
        <v>-6.9057571737924803</v>
      </c>
      <c r="F88" t="s">
        <v>34</v>
      </c>
      <c r="G88" t="s">
        <v>38</v>
      </c>
      <c r="H88">
        <v>2.2599999999999999E-2</v>
      </c>
      <c r="I88">
        <v>2.92E-2</v>
      </c>
      <c r="J88">
        <v>5.1299999999999998E-2</v>
      </c>
      <c r="K88">
        <v>2.4899999999999999E-2</v>
      </c>
      <c r="L88">
        <v>8.6199999999999999E-2</v>
      </c>
      <c r="M88">
        <v>0.2823</v>
      </c>
      <c r="N88">
        <v>0.34439999999999998</v>
      </c>
      <c r="O88">
        <v>0.33639999999999998</v>
      </c>
      <c r="P88">
        <v>0.35720000000000002</v>
      </c>
      <c r="Q88">
        <v>0.37040000000000001</v>
      </c>
      <c r="R88">
        <v>0.109</v>
      </c>
      <c r="S88">
        <v>4.7899999999999998E-2</v>
      </c>
      <c r="W88" t="s">
        <v>38</v>
      </c>
      <c r="X88" s="7">
        <f>O88-(M88+((R88-M88)*1.87301587301587))</f>
        <v>0.37869365079365025</v>
      </c>
      <c r="Y88" s="7">
        <f>(O88-K88)/(O88+K88)</f>
        <v>0.86216440631054536</v>
      </c>
      <c r="Z88" s="7">
        <f>(J88-O88)/(J88+O88)</f>
        <v>-0.73536239360330147</v>
      </c>
    </row>
    <row r="89" spans="1:26" x14ac:dyDescent="0.3">
      <c r="A89" t="s">
        <v>40</v>
      </c>
      <c r="B89">
        <v>7240.5</v>
      </c>
      <c r="C89">
        <v>6463.5</v>
      </c>
      <c r="D89">
        <v>107.464725917457</v>
      </c>
      <c r="E89">
        <v>-6.9108149238182897</v>
      </c>
      <c r="F89" t="s">
        <v>34</v>
      </c>
      <c r="G89" t="s">
        <v>74</v>
      </c>
      <c r="H89">
        <v>5.3499999999999999E-2</v>
      </c>
      <c r="I89">
        <v>6.7000000000000004E-2</v>
      </c>
      <c r="J89">
        <v>8.7999999999999995E-2</v>
      </c>
      <c r="K89">
        <v>9.1899999999999996E-2</v>
      </c>
      <c r="L89">
        <v>9.5100000000000004E-2</v>
      </c>
      <c r="M89">
        <v>5.2200000000000003E-2</v>
      </c>
      <c r="N89">
        <v>5.4399999999999997E-2</v>
      </c>
      <c r="O89">
        <v>4.3200000000000002E-2</v>
      </c>
      <c r="P89">
        <v>3.6900000000000002E-2</v>
      </c>
      <c r="Q89">
        <v>5.0500000000000003E-2</v>
      </c>
      <c r="R89">
        <v>1.9300000000000001E-2</v>
      </c>
      <c r="S89">
        <v>1.5800000000000002E-2</v>
      </c>
      <c r="W89" t="s">
        <v>74</v>
      </c>
      <c r="X89" s="7">
        <f>O89-(M89+((R89-M89)*1.87301587301587))</f>
        <v>5.2622222222222119E-2</v>
      </c>
      <c r="Y89" s="7">
        <f>(O89-K89)/(O89+K89)</f>
        <v>-0.36047372316802362</v>
      </c>
      <c r="Z89" s="7">
        <f>(J89-O89)/(J89+O89)</f>
        <v>0.34146341463414631</v>
      </c>
    </row>
    <row r="90" spans="1:26" x14ac:dyDescent="0.3">
      <c r="A90" t="s">
        <v>42</v>
      </c>
      <c r="B90">
        <v>7364.5</v>
      </c>
      <c r="C90">
        <v>6516.5</v>
      </c>
      <c r="D90">
        <v>107.475964941244</v>
      </c>
      <c r="E90">
        <v>-6.9155466231666001</v>
      </c>
      <c r="F90" t="s">
        <v>34</v>
      </c>
      <c r="G90" t="s">
        <v>79</v>
      </c>
      <c r="H90">
        <v>7.8700000000000006E-2</v>
      </c>
      <c r="I90">
        <v>0.122</v>
      </c>
      <c r="J90">
        <v>0.15</v>
      </c>
      <c r="K90">
        <v>0.17100000000000001</v>
      </c>
      <c r="L90">
        <v>0.17169999999999999</v>
      </c>
      <c r="M90">
        <v>0.13950000000000001</v>
      </c>
      <c r="N90">
        <v>0.1474</v>
      </c>
      <c r="O90">
        <v>0.19420000000000001</v>
      </c>
      <c r="P90">
        <v>0.1502</v>
      </c>
      <c r="Q90">
        <v>0.11360000000000001</v>
      </c>
      <c r="R90">
        <v>0.10929999999999999</v>
      </c>
      <c r="S90">
        <v>8.8599999999999998E-2</v>
      </c>
      <c r="W90" s="1" t="s">
        <v>79</v>
      </c>
      <c r="X90" s="9">
        <f>O90-(M90+((R90-M90)*1.87301587301587))</f>
        <v>0.1112650793650793</v>
      </c>
      <c r="Y90" s="9">
        <f>(O90-K90)/(O90+K90)</f>
        <v>6.3526834611171951E-2</v>
      </c>
      <c r="Z90" s="9">
        <f>(J90-O90)/(J90+O90)</f>
        <v>-0.12841371295758286</v>
      </c>
    </row>
    <row r="95" spans="1:26" x14ac:dyDescent="0.3">
      <c r="A95" t="s">
        <v>2</v>
      </c>
      <c r="B95" t="s">
        <v>80</v>
      </c>
    </row>
    <row r="96" spans="1:26" x14ac:dyDescent="0.3">
      <c r="A96" t="s">
        <v>4</v>
      </c>
      <c r="B96" t="s">
        <v>81</v>
      </c>
    </row>
    <row r="98" spans="1:26" x14ac:dyDescent="0.3">
      <c r="A98" t="s">
        <v>9</v>
      </c>
      <c r="H98">
        <v>443</v>
      </c>
      <c r="I98">
        <v>490</v>
      </c>
      <c r="J98">
        <v>560</v>
      </c>
      <c r="K98">
        <v>665</v>
      </c>
      <c r="L98">
        <v>705</v>
      </c>
      <c r="M98">
        <v>740</v>
      </c>
      <c r="N98">
        <v>783</v>
      </c>
      <c r="O98">
        <v>842</v>
      </c>
      <c r="P98">
        <v>865</v>
      </c>
      <c r="Q98">
        <v>945</v>
      </c>
      <c r="R98">
        <v>1610</v>
      </c>
      <c r="S98">
        <v>2190</v>
      </c>
    </row>
    <row r="99" spans="1:26" x14ac:dyDescent="0.3">
      <c r="A99" t="s">
        <v>10</v>
      </c>
      <c r="B99" t="s">
        <v>11</v>
      </c>
      <c r="C99" t="s">
        <v>12</v>
      </c>
      <c r="D99" t="s">
        <v>13</v>
      </c>
      <c r="E99" t="s">
        <v>14</v>
      </c>
      <c r="F99" t="s">
        <v>15</v>
      </c>
      <c r="G99" t="s">
        <v>16</v>
      </c>
      <c r="H99" t="s">
        <v>17</v>
      </c>
      <c r="I99" t="s">
        <v>18</v>
      </c>
      <c r="J99" t="s">
        <v>19</v>
      </c>
      <c r="K99" t="s">
        <v>20</v>
      </c>
      <c r="L99" t="s">
        <v>21</v>
      </c>
      <c r="M99" t="s">
        <v>22</v>
      </c>
      <c r="N99" t="s">
        <v>23</v>
      </c>
      <c r="O99" t="s">
        <v>24</v>
      </c>
      <c r="P99" t="s">
        <v>25</v>
      </c>
      <c r="Q99" t="s">
        <v>26</v>
      </c>
      <c r="R99" t="s">
        <v>27</v>
      </c>
      <c r="S99" t="s">
        <v>28</v>
      </c>
      <c r="W99" s="2" t="s">
        <v>29</v>
      </c>
      <c r="X99" s="8" t="s">
        <v>30</v>
      </c>
      <c r="Y99" s="8" t="s">
        <v>31</v>
      </c>
      <c r="Z99" s="8" t="s">
        <v>32</v>
      </c>
    </row>
    <row r="100" spans="1:26" x14ac:dyDescent="0.3">
      <c r="A100" t="s">
        <v>33</v>
      </c>
      <c r="B100">
        <v>7365.5</v>
      </c>
      <c r="C100">
        <v>6516.5</v>
      </c>
      <c r="D100">
        <v>107.47605537786499</v>
      </c>
      <c r="E100">
        <v>-6.9155461526200597</v>
      </c>
      <c r="F100" t="s">
        <v>34</v>
      </c>
      <c r="G100" t="s">
        <v>75</v>
      </c>
      <c r="H100">
        <v>9.8900000000000002E-2</v>
      </c>
      <c r="I100">
        <v>0.1164</v>
      </c>
      <c r="J100">
        <v>0.1406</v>
      </c>
      <c r="K100">
        <v>0.1414</v>
      </c>
      <c r="L100">
        <v>0.1802</v>
      </c>
      <c r="M100">
        <v>0.22989999999999999</v>
      </c>
      <c r="N100">
        <v>0.25469999999999998</v>
      </c>
      <c r="O100">
        <v>0.26640000000000003</v>
      </c>
      <c r="P100">
        <v>0.2792</v>
      </c>
      <c r="Q100">
        <v>0.19139999999999999</v>
      </c>
      <c r="R100">
        <v>0.19309999999999999</v>
      </c>
      <c r="S100">
        <v>0.14349999999999999</v>
      </c>
      <c r="W100" t="s">
        <v>75</v>
      </c>
      <c r="X100" s="7">
        <f>O100-(M100+((R100-M100)*1.87301587301587))</f>
        <v>0.10542698412698404</v>
      </c>
      <c r="Y100" s="7">
        <f t="shared" ref="Y100:Y107" si="15">(O100-K100)/(O100+K100)</f>
        <v>0.30652280529671411</v>
      </c>
      <c r="Z100" s="7">
        <f t="shared" ref="Z100:Z107" si="16">(J100-O100)/(J100+O100)</f>
        <v>-0.30909090909090914</v>
      </c>
    </row>
    <row r="101" spans="1:26" x14ac:dyDescent="0.3">
      <c r="A101" t="s">
        <v>37</v>
      </c>
      <c r="B101">
        <v>7362.5</v>
      </c>
      <c r="C101">
        <v>6516.5</v>
      </c>
      <c r="D101">
        <v>107.475784067982</v>
      </c>
      <c r="E101">
        <v>-6.9155475642082296</v>
      </c>
      <c r="F101" t="s">
        <v>34</v>
      </c>
      <c r="G101" t="s">
        <v>79</v>
      </c>
      <c r="H101">
        <v>9.8900000000000002E-2</v>
      </c>
      <c r="I101">
        <v>0.11940000000000001</v>
      </c>
      <c r="J101">
        <v>0.14899999999999999</v>
      </c>
      <c r="K101">
        <v>0.15640000000000001</v>
      </c>
      <c r="L101">
        <v>0.15890000000000001</v>
      </c>
      <c r="M101">
        <v>0.2102</v>
      </c>
      <c r="N101">
        <v>0.23430000000000001</v>
      </c>
      <c r="O101">
        <v>0.2056</v>
      </c>
      <c r="P101">
        <v>0.23499999999999999</v>
      </c>
      <c r="Q101">
        <v>0.19139999999999999</v>
      </c>
      <c r="R101">
        <v>0.16020000000000001</v>
      </c>
      <c r="S101">
        <v>0.1193</v>
      </c>
      <c r="W101" t="s">
        <v>79</v>
      </c>
      <c r="X101" s="7">
        <f t="shared" ref="X101:X107" si="17">O101-(M101+((R101-M101)*1.87301587301587))</f>
        <v>8.9050793650793478E-2</v>
      </c>
      <c r="Y101" s="7">
        <f t="shared" si="15"/>
        <v>0.13591160220994475</v>
      </c>
      <c r="Z101" s="7">
        <f t="shared" si="16"/>
        <v>-0.15961646926113934</v>
      </c>
    </row>
    <row r="102" spans="1:26" x14ac:dyDescent="0.3">
      <c r="A102" t="s">
        <v>39</v>
      </c>
      <c r="B102">
        <v>7378.5</v>
      </c>
      <c r="C102">
        <v>6531.5</v>
      </c>
      <c r="D102">
        <v>107.477238120566</v>
      </c>
      <c r="E102">
        <v>-6.9168956570494302</v>
      </c>
      <c r="F102" t="s">
        <v>34</v>
      </c>
      <c r="G102" t="s">
        <v>50</v>
      </c>
      <c r="H102">
        <v>0.1042</v>
      </c>
      <c r="I102">
        <v>0.11360000000000001</v>
      </c>
      <c r="J102">
        <v>0.12740000000000001</v>
      </c>
      <c r="K102">
        <v>0.11219999999999999</v>
      </c>
      <c r="L102">
        <v>0.121</v>
      </c>
      <c r="M102">
        <v>0.10680000000000001</v>
      </c>
      <c r="N102">
        <v>0.1129</v>
      </c>
      <c r="O102">
        <v>9.9000000000000005E-2</v>
      </c>
      <c r="P102">
        <v>9.8699999999999996E-2</v>
      </c>
      <c r="Q102">
        <v>0.14960000000000001</v>
      </c>
      <c r="R102">
        <v>5.3600000000000002E-2</v>
      </c>
      <c r="S102">
        <v>4.3799999999999999E-2</v>
      </c>
      <c r="W102" t="s">
        <v>50</v>
      </c>
      <c r="X102" s="7">
        <f t="shared" si="17"/>
        <v>9.1844444444444284E-2</v>
      </c>
      <c r="Y102" s="7">
        <f t="shared" si="15"/>
        <v>-6.2499999999999951E-2</v>
      </c>
      <c r="Z102" s="7">
        <f t="shared" si="16"/>
        <v>0.12544169611307424</v>
      </c>
    </row>
    <row r="103" spans="1:26" x14ac:dyDescent="0.3">
      <c r="A103" t="s">
        <v>40</v>
      </c>
      <c r="B103">
        <v>7308.5</v>
      </c>
      <c r="C103">
        <v>6528.5</v>
      </c>
      <c r="D103">
        <v>107.470906119627</v>
      </c>
      <c r="E103">
        <v>-6.9166574501018898</v>
      </c>
      <c r="F103" t="s">
        <v>34</v>
      </c>
      <c r="G103" t="s">
        <v>74</v>
      </c>
      <c r="H103">
        <v>9.1600000000000001E-2</v>
      </c>
      <c r="I103">
        <v>9.8299999999999998E-2</v>
      </c>
      <c r="J103">
        <v>0.1172</v>
      </c>
      <c r="K103">
        <v>9.9299999999999999E-2</v>
      </c>
      <c r="L103">
        <v>0.1067</v>
      </c>
      <c r="M103">
        <v>9.1800000000000007E-2</v>
      </c>
      <c r="N103">
        <v>9.8199999999999996E-2</v>
      </c>
      <c r="O103">
        <v>8.7099999999999997E-2</v>
      </c>
      <c r="P103">
        <v>8.6400000000000005E-2</v>
      </c>
      <c r="Q103">
        <v>0.1366</v>
      </c>
      <c r="R103">
        <v>4.8599999999999997E-2</v>
      </c>
      <c r="S103">
        <v>3.9E-2</v>
      </c>
      <c r="W103" t="s">
        <v>74</v>
      </c>
      <c r="X103" s="7">
        <f t="shared" si="17"/>
        <v>7.6214285714285582E-2</v>
      </c>
      <c r="Y103" s="7">
        <f t="shared" si="15"/>
        <v>-6.5450643776824038E-2</v>
      </c>
      <c r="Z103" s="7">
        <f t="shared" si="16"/>
        <v>0.14733235438081255</v>
      </c>
    </row>
    <row r="104" spans="1:26" x14ac:dyDescent="0.3">
      <c r="A104" t="s">
        <v>42</v>
      </c>
      <c r="B104">
        <v>7190.5</v>
      </c>
      <c r="C104">
        <v>6455.5</v>
      </c>
      <c r="D104">
        <v>107.46020034471999</v>
      </c>
      <c r="E104">
        <v>-6.9101152981435803</v>
      </c>
      <c r="F104" t="s">
        <v>34</v>
      </c>
      <c r="G104" t="s">
        <v>82</v>
      </c>
      <c r="H104">
        <v>6.8900000000000003E-2</v>
      </c>
      <c r="I104">
        <v>6.9800000000000001E-2</v>
      </c>
      <c r="J104">
        <v>8.7099999999999997E-2</v>
      </c>
      <c r="K104">
        <v>7.2700000000000001E-2</v>
      </c>
      <c r="L104">
        <v>0.1226</v>
      </c>
      <c r="M104">
        <v>0.24110000000000001</v>
      </c>
      <c r="N104">
        <v>0.28960000000000002</v>
      </c>
      <c r="O104">
        <v>0.29759999999999998</v>
      </c>
      <c r="P104">
        <v>0.31169999999999998</v>
      </c>
      <c r="Q104">
        <v>0.29389999999999999</v>
      </c>
      <c r="R104">
        <v>0.151</v>
      </c>
      <c r="S104">
        <v>9.2799999999999994E-2</v>
      </c>
      <c r="W104" t="s">
        <v>82</v>
      </c>
      <c r="X104" s="7">
        <f t="shared" si="17"/>
        <v>0.22525873015872988</v>
      </c>
      <c r="Y104" s="7">
        <f t="shared" si="15"/>
        <v>0.60734539562516876</v>
      </c>
      <c r="Z104" s="7">
        <f t="shared" si="16"/>
        <v>-0.54717962048349356</v>
      </c>
    </row>
    <row r="105" spans="1:26" x14ac:dyDescent="0.3">
      <c r="A105" t="s">
        <v>45</v>
      </c>
      <c r="B105">
        <v>7098.5</v>
      </c>
      <c r="C105">
        <v>6438.5</v>
      </c>
      <c r="D105">
        <v>107.45187222481999</v>
      </c>
      <c r="E105">
        <v>-6.9086218033272004</v>
      </c>
      <c r="F105" t="s">
        <v>34</v>
      </c>
      <c r="G105" t="s">
        <v>38</v>
      </c>
      <c r="H105">
        <v>4.7500000000000001E-2</v>
      </c>
      <c r="I105">
        <v>4.9099999999999998E-2</v>
      </c>
      <c r="J105">
        <v>6.5299999999999997E-2</v>
      </c>
      <c r="K105">
        <v>0.04</v>
      </c>
      <c r="L105">
        <v>9.0899999999999995E-2</v>
      </c>
      <c r="M105">
        <v>0.27679999999999999</v>
      </c>
      <c r="N105">
        <v>0.34229999999999999</v>
      </c>
      <c r="O105">
        <v>0.34489999999999998</v>
      </c>
      <c r="P105">
        <v>0.37019999999999997</v>
      </c>
      <c r="Q105">
        <v>0.37719999999999998</v>
      </c>
      <c r="R105">
        <v>0.1086</v>
      </c>
      <c r="S105">
        <v>5.21E-2</v>
      </c>
      <c r="W105" t="s">
        <v>38</v>
      </c>
      <c r="X105" s="7">
        <f t="shared" si="17"/>
        <v>0.38314126984126928</v>
      </c>
      <c r="Y105" s="7">
        <f t="shared" si="15"/>
        <v>0.79215380618342435</v>
      </c>
      <c r="Z105" s="7">
        <f t="shared" si="16"/>
        <v>-0.68161872257435385</v>
      </c>
    </row>
    <row r="106" spans="1:26" x14ac:dyDescent="0.3">
      <c r="A106" t="s">
        <v>54</v>
      </c>
      <c r="B106">
        <v>7442.5</v>
      </c>
      <c r="C106">
        <v>6444.5</v>
      </c>
      <c r="D106">
        <v>107.482984996955</v>
      </c>
      <c r="E106">
        <v>-6.9090029056768296</v>
      </c>
      <c r="F106" t="s">
        <v>34</v>
      </c>
      <c r="G106" t="s">
        <v>43</v>
      </c>
      <c r="H106">
        <v>7.1499999999999994E-2</v>
      </c>
      <c r="I106">
        <v>7.4700000000000003E-2</v>
      </c>
      <c r="J106">
        <v>8.7400000000000005E-2</v>
      </c>
      <c r="K106">
        <v>8.2500000000000004E-2</v>
      </c>
      <c r="L106">
        <v>0.12470000000000001</v>
      </c>
      <c r="M106">
        <v>0.20300000000000001</v>
      </c>
      <c r="N106">
        <v>0.2311</v>
      </c>
      <c r="O106">
        <v>0.2319</v>
      </c>
      <c r="P106">
        <v>0.25819999999999999</v>
      </c>
      <c r="Q106">
        <v>0.26379999999999998</v>
      </c>
      <c r="R106">
        <v>0.23139999999999999</v>
      </c>
      <c r="S106">
        <v>0.14680000000000001</v>
      </c>
      <c r="W106" t="s">
        <v>43</v>
      </c>
      <c r="X106" s="7">
        <f t="shared" si="17"/>
        <v>-2.4293650793650701E-2</v>
      </c>
      <c r="Y106" s="7">
        <f t="shared" si="15"/>
        <v>0.47519083969465642</v>
      </c>
      <c r="Z106" s="7">
        <f t="shared" si="16"/>
        <v>-0.45255245850297521</v>
      </c>
    </row>
    <row r="107" spans="1:26" x14ac:dyDescent="0.3">
      <c r="A107" t="s">
        <v>66</v>
      </c>
      <c r="B107">
        <v>7406.5</v>
      </c>
      <c r="C107">
        <v>6537.5</v>
      </c>
      <c r="D107">
        <v>107.47977317847401</v>
      </c>
      <c r="E107">
        <v>-6.9174247141061302</v>
      </c>
      <c r="F107" t="s">
        <v>34</v>
      </c>
      <c r="G107" t="s">
        <v>41</v>
      </c>
      <c r="H107">
        <v>8.1199999999999994E-2</v>
      </c>
      <c r="I107">
        <v>7.7299999999999994E-2</v>
      </c>
      <c r="J107">
        <v>9.1300000000000006E-2</v>
      </c>
      <c r="K107">
        <v>6.7199999999999996E-2</v>
      </c>
      <c r="L107">
        <v>0.1096</v>
      </c>
      <c r="M107">
        <v>0.24990000000000001</v>
      </c>
      <c r="N107">
        <v>0.3034</v>
      </c>
      <c r="O107">
        <v>0.30280000000000001</v>
      </c>
      <c r="P107">
        <v>0.32300000000000001</v>
      </c>
      <c r="Q107">
        <v>0.35349999999999998</v>
      </c>
      <c r="R107">
        <v>0.1575</v>
      </c>
      <c r="S107">
        <v>8.4099999999999994E-2</v>
      </c>
      <c r="W107" s="1" t="s">
        <v>41</v>
      </c>
      <c r="X107" s="9">
        <f t="shared" si="17"/>
        <v>0.2259666666666664</v>
      </c>
      <c r="Y107" s="9">
        <f t="shared" si="15"/>
        <v>0.6367567567567568</v>
      </c>
      <c r="Z107" s="9">
        <f t="shared" si="16"/>
        <v>-0.53666582085765036</v>
      </c>
    </row>
    <row r="117" spans="1:26" x14ac:dyDescent="0.3">
      <c r="A117" t="s">
        <v>2</v>
      </c>
      <c r="B117" t="s">
        <v>83</v>
      </c>
    </row>
    <row r="118" spans="1:26" x14ac:dyDescent="0.3">
      <c r="A118" t="s">
        <v>4</v>
      </c>
      <c r="B118" t="s">
        <v>84</v>
      </c>
    </row>
    <row r="120" spans="1:26" x14ac:dyDescent="0.3">
      <c r="A120" t="s">
        <v>9</v>
      </c>
      <c r="H120">
        <v>443</v>
      </c>
      <c r="I120">
        <v>490</v>
      </c>
      <c r="J120">
        <v>560</v>
      </c>
      <c r="K120">
        <v>665</v>
      </c>
      <c r="L120">
        <v>705</v>
      </c>
      <c r="M120">
        <v>740</v>
      </c>
      <c r="N120">
        <v>783</v>
      </c>
      <c r="O120">
        <v>842</v>
      </c>
      <c r="P120">
        <v>865</v>
      </c>
      <c r="Q120">
        <v>945</v>
      </c>
      <c r="R120">
        <v>1610</v>
      </c>
      <c r="S120">
        <v>2190</v>
      </c>
    </row>
    <row r="121" spans="1:26" x14ac:dyDescent="0.3">
      <c r="A121" t="s">
        <v>10</v>
      </c>
      <c r="B121" t="s">
        <v>11</v>
      </c>
      <c r="C121" t="s">
        <v>12</v>
      </c>
      <c r="D121" t="s">
        <v>13</v>
      </c>
      <c r="E121" t="s">
        <v>14</v>
      </c>
      <c r="F121" t="s">
        <v>15</v>
      </c>
      <c r="G121" t="s">
        <v>16</v>
      </c>
      <c r="H121" t="s">
        <v>17</v>
      </c>
      <c r="I121" t="s">
        <v>18</v>
      </c>
      <c r="J121" t="s">
        <v>19</v>
      </c>
      <c r="K121" t="s">
        <v>20</v>
      </c>
      <c r="L121" t="s">
        <v>21</v>
      </c>
      <c r="M121" t="s">
        <v>22</v>
      </c>
      <c r="N121" t="s">
        <v>23</v>
      </c>
      <c r="O121" t="s">
        <v>24</v>
      </c>
      <c r="P121" t="s">
        <v>25</v>
      </c>
      <c r="Q121" t="s">
        <v>26</v>
      </c>
      <c r="R121" t="s">
        <v>27</v>
      </c>
      <c r="S121" t="s">
        <v>28</v>
      </c>
      <c r="W121" s="2" t="s">
        <v>29</v>
      </c>
      <c r="X121" s="8" t="s">
        <v>30</v>
      </c>
      <c r="Y121" s="8" t="s">
        <v>31</v>
      </c>
      <c r="Z121" s="8" t="s">
        <v>32</v>
      </c>
    </row>
    <row r="122" spans="1:26" x14ac:dyDescent="0.3">
      <c r="A122" t="s">
        <v>33</v>
      </c>
      <c r="B122">
        <v>7369.5</v>
      </c>
      <c r="C122">
        <v>6518.5</v>
      </c>
      <c r="D122">
        <v>107.47641806619001</v>
      </c>
      <c r="E122">
        <v>-6.9157250201250404</v>
      </c>
      <c r="F122" t="s">
        <v>34</v>
      </c>
      <c r="G122" t="s">
        <v>75</v>
      </c>
      <c r="H122">
        <v>5.0500000000000003E-2</v>
      </c>
      <c r="I122">
        <v>4.7300000000000002E-2</v>
      </c>
      <c r="J122">
        <v>6.9199999999999998E-2</v>
      </c>
      <c r="K122">
        <v>5.9200000000000003E-2</v>
      </c>
      <c r="L122">
        <v>8.09E-2</v>
      </c>
      <c r="M122">
        <v>0.1089</v>
      </c>
      <c r="N122">
        <v>0.1144</v>
      </c>
      <c r="O122">
        <v>0.1376</v>
      </c>
      <c r="P122">
        <v>0.1148</v>
      </c>
      <c r="Q122">
        <v>9.3899999999999997E-2</v>
      </c>
      <c r="R122">
        <v>5.8200000000000002E-2</v>
      </c>
      <c r="S122">
        <v>3.9699999999999999E-2</v>
      </c>
      <c r="W122" t="s">
        <v>75</v>
      </c>
      <c r="X122" s="7">
        <f>O122-(M122+((R122-M122)*1.87301587301587))</f>
        <v>0.1236619047619046</v>
      </c>
      <c r="Y122" s="7">
        <f t="shared" ref="Y122:Y128" si="18">(O122-K122)/(O122+K122)</f>
        <v>0.3983739837398374</v>
      </c>
      <c r="Z122" s="7">
        <f t="shared" ref="Z122:Z128" si="19">(J122-O122)/(J122+O122)</f>
        <v>-0.33075435203094783</v>
      </c>
    </row>
    <row r="123" spans="1:26" x14ac:dyDescent="0.3">
      <c r="A123" t="s">
        <v>37</v>
      </c>
      <c r="B123">
        <v>7411.5</v>
      </c>
      <c r="C123">
        <v>6511.5</v>
      </c>
      <c r="D123">
        <v>107.480213097383</v>
      </c>
      <c r="E123">
        <v>-6.9150726155882403</v>
      </c>
      <c r="F123" t="s">
        <v>34</v>
      </c>
      <c r="G123" t="s">
        <v>50</v>
      </c>
      <c r="H123">
        <v>3.6700000000000003E-2</v>
      </c>
      <c r="I123">
        <v>5.3100000000000001E-2</v>
      </c>
      <c r="J123">
        <v>7.8600000000000003E-2</v>
      </c>
      <c r="K123">
        <v>6.9699999999999998E-2</v>
      </c>
      <c r="L123">
        <v>7.2499999999999995E-2</v>
      </c>
      <c r="M123">
        <v>4.1000000000000002E-2</v>
      </c>
      <c r="N123">
        <v>4.4499999999999998E-2</v>
      </c>
      <c r="O123">
        <v>4.07E-2</v>
      </c>
      <c r="P123">
        <v>3.6499999999999998E-2</v>
      </c>
      <c r="Q123">
        <v>6.7900000000000002E-2</v>
      </c>
      <c r="R123">
        <v>3.6700000000000003E-2</v>
      </c>
      <c r="S123">
        <v>3.1199999999999999E-2</v>
      </c>
      <c r="W123" t="s">
        <v>50</v>
      </c>
      <c r="X123" s="7">
        <f t="shared" ref="X123:X128" si="20">O123-(M123+((R123-M123)*1.87301587301587))</f>
        <v>7.7539682539682353E-3</v>
      </c>
      <c r="Y123" s="7">
        <f t="shared" si="18"/>
        <v>-0.26268115942028986</v>
      </c>
      <c r="Z123" s="7">
        <f t="shared" si="19"/>
        <v>0.31768650461022635</v>
      </c>
    </row>
    <row r="124" spans="1:26" x14ac:dyDescent="0.3">
      <c r="A124" t="s">
        <v>39</v>
      </c>
      <c r="B124">
        <v>7292.5</v>
      </c>
      <c r="C124">
        <v>6492.5</v>
      </c>
      <c r="D124">
        <v>107.469442218796</v>
      </c>
      <c r="E124">
        <v>-6.9134114475373503</v>
      </c>
      <c r="F124" t="s">
        <v>34</v>
      </c>
      <c r="G124" t="s">
        <v>85</v>
      </c>
      <c r="H124">
        <v>1.9599999999999999E-2</v>
      </c>
      <c r="I124">
        <v>3.32E-2</v>
      </c>
      <c r="J124">
        <v>5.6000000000000001E-2</v>
      </c>
      <c r="K124">
        <v>3.8300000000000001E-2</v>
      </c>
      <c r="L124">
        <v>9.4200000000000006E-2</v>
      </c>
      <c r="M124">
        <v>0.25559999999999999</v>
      </c>
      <c r="N124">
        <v>0.31040000000000001</v>
      </c>
      <c r="O124">
        <v>0.31059999999999999</v>
      </c>
      <c r="P124">
        <v>0.33760000000000001</v>
      </c>
      <c r="Q124">
        <v>0.33050000000000002</v>
      </c>
      <c r="R124">
        <v>0.13020000000000001</v>
      </c>
      <c r="S124">
        <v>6.8099999999999994E-2</v>
      </c>
      <c r="W124" t="s">
        <v>85</v>
      </c>
      <c r="X124" s="7">
        <f t="shared" si="20"/>
        <v>0.28987619047619007</v>
      </c>
      <c r="Y124" s="7">
        <f t="shared" si="18"/>
        <v>0.78045285182000568</v>
      </c>
      <c r="Z124" s="7">
        <f t="shared" si="19"/>
        <v>-0.69448990725586468</v>
      </c>
    </row>
    <row r="125" spans="1:26" x14ac:dyDescent="0.3">
      <c r="A125" t="s">
        <v>40</v>
      </c>
      <c r="B125">
        <v>7248.5</v>
      </c>
      <c r="C125">
        <v>6453.5</v>
      </c>
      <c r="D125">
        <v>107.465444724169</v>
      </c>
      <c r="E125">
        <v>-6.9099074215653404</v>
      </c>
      <c r="F125" t="s">
        <v>34</v>
      </c>
      <c r="G125" t="s">
        <v>86</v>
      </c>
      <c r="H125">
        <v>1.0500000000000001E-2</v>
      </c>
      <c r="I125">
        <v>2.0199999999999999E-2</v>
      </c>
      <c r="J125">
        <v>4.58E-2</v>
      </c>
      <c r="K125">
        <v>2.1899999999999999E-2</v>
      </c>
      <c r="L125">
        <v>8.0500000000000002E-2</v>
      </c>
      <c r="M125">
        <v>0.28799999999999998</v>
      </c>
      <c r="N125">
        <v>0.36099999999999999</v>
      </c>
      <c r="O125">
        <v>0.36459999999999998</v>
      </c>
      <c r="P125">
        <v>0.39939999999999998</v>
      </c>
      <c r="Q125">
        <v>0.38150000000000001</v>
      </c>
      <c r="R125">
        <v>0.11940000000000001</v>
      </c>
      <c r="S125">
        <v>5.4300000000000001E-2</v>
      </c>
      <c r="W125" t="s">
        <v>86</v>
      </c>
      <c r="X125" s="7">
        <f t="shared" si="20"/>
        <v>0.39239047619047562</v>
      </c>
      <c r="Y125" s="7">
        <f t="shared" si="18"/>
        <v>0.88667529107373877</v>
      </c>
      <c r="Z125" s="7">
        <f t="shared" si="19"/>
        <v>-0.77680311890838205</v>
      </c>
    </row>
    <row r="126" spans="1:26" x14ac:dyDescent="0.3">
      <c r="A126" t="s">
        <v>42</v>
      </c>
      <c r="B126">
        <v>7400.5</v>
      </c>
      <c r="C126">
        <v>6541.5</v>
      </c>
      <c r="D126">
        <v>107.47923244452799</v>
      </c>
      <c r="E126">
        <v>-6.9177890410507903</v>
      </c>
      <c r="F126" t="s">
        <v>34</v>
      </c>
      <c r="G126" t="s">
        <v>41</v>
      </c>
      <c r="H126">
        <v>1.9E-2</v>
      </c>
      <c r="I126">
        <v>2.3800000000000002E-2</v>
      </c>
      <c r="J126">
        <v>3.9300000000000002E-2</v>
      </c>
      <c r="K126">
        <v>2.6200000000000001E-2</v>
      </c>
      <c r="L126">
        <v>6.5699999999999995E-2</v>
      </c>
      <c r="M126">
        <v>0.20660000000000001</v>
      </c>
      <c r="N126">
        <v>0.2802</v>
      </c>
      <c r="O126">
        <v>0.26540000000000002</v>
      </c>
      <c r="P126">
        <v>0.28920000000000001</v>
      </c>
      <c r="Q126">
        <v>0.29039999999999999</v>
      </c>
      <c r="R126">
        <v>0.1265</v>
      </c>
      <c r="S126">
        <v>6.3E-2</v>
      </c>
      <c r="W126" t="s">
        <v>41</v>
      </c>
      <c r="X126" s="7">
        <f t="shared" si="20"/>
        <v>0.2088285714285712</v>
      </c>
      <c r="Y126" s="7">
        <f t="shared" si="18"/>
        <v>0.82030178326474623</v>
      </c>
      <c r="Z126" s="7">
        <f t="shared" si="19"/>
        <v>-0.74204135214965539</v>
      </c>
    </row>
    <row r="127" spans="1:26" x14ac:dyDescent="0.3">
      <c r="A127" t="s">
        <v>45</v>
      </c>
      <c r="B127">
        <v>7360.5</v>
      </c>
      <c r="C127">
        <v>6504.5</v>
      </c>
      <c r="D127">
        <v>107.475597545664</v>
      </c>
      <c r="E127">
        <v>-6.9144640053041799</v>
      </c>
      <c r="F127" t="s">
        <v>34</v>
      </c>
      <c r="G127" t="s">
        <v>87</v>
      </c>
      <c r="H127">
        <v>8.3099999999999993E-2</v>
      </c>
      <c r="I127">
        <v>0.1152</v>
      </c>
      <c r="J127">
        <v>0.129</v>
      </c>
      <c r="K127">
        <v>0.1202</v>
      </c>
      <c r="L127">
        <v>0.12280000000000001</v>
      </c>
      <c r="M127">
        <v>8.4099999999999994E-2</v>
      </c>
      <c r="N127">
        <v>8.8800000000000004E-2</v>
      </c>
      <c r="O127">
        <v>8.4900000000000003E-2</v>
      </c>
      <c r="P127">
        <v>7.9299999999999995E-2</v>
      </c>
      <c r="Q127">
        <v>8.3299999999999999E-2</v>
      </c>
      <c r="R127">
        <v>7.4200000000000002E-2</v>
      </c>
      <c r="S127">
        <v>6.6000000000000003E-2</v>
      </c>
      <c r="W127" t="s">
        <v>87</v>
      </c>
      <c r="X127" s="7">
        <f t="shared" si="20"/>
        <v>1.9342857142857106E-2</v>
      </c>
      <c r="Y127" s="7">
        <f t="shared" si="18"/>
        <v>-0.17211116528522671</v>
      </c>
      <c r="Z127" s="7">
        <f t="shared" si="19"/>
        <v>0.2061711079943899</v>
      </c>
    </row>
    <row r="128" spans="1:26" x14ac:dyDescent="0.3">
      <c r="A128" t="s">
        <v>54</v>
      </c>
      <c r="B128">
        <v>7277.5</v>
      </c>
      <c r="C128">
        <v>6525.5</v>
      </c>
      <c r="D128">
        <v>107.46810115563601</v>
      </c>
      <c r="E128">
        <v>-6.9164008745867998</v>
      </c>
      <c r="F128" t="s">
        <v>34</v>
      </c>
      <c r="G128" t="s">
        <v>74</v>
      </c>
      <c r="H128">
        <v>2.0799999999999999E-2</v>
      </c>
      <c r="I128">
        <v>3.09E-2</v>
      </c>
      <c r="J128">
        <v>4.2799999999999998E-2</v>
      </c>
      <c r="K128">
        <v>3.2000000000000001E-2</v>
      </c>
      <c r="L128">
        <v>3.9600000000000003E-2</v>
      </c>
      <c r="M128">
        <v>2.9100000000000001E-2</v>
      </c>
      <c r="N128">
        <v>3.6400000000000002E-2</v>
      </c>
      <c r="O128">
        <v>3.2000000000000001E-2</v>
      </c>
      <c r="P128">
        <v>3.4099999999999998E-2</v>
      </c>
      <c r="Q128">
        <v>0.121</v>
      </c>
      <c r="R128">
        <v>3.27E-2</v>
      </c>
      <c r="S128">
        <v>2.4500000000000001E-2</v>
      </c>
      <c r="W128" s="1" t="s">
        <v>74</v>
      </c>
      <c r="X128" s="9">
        <f t="shared" si="20"/>
        <v>-3.842857142857134E-3</v>
      </c>
      <c r="Y128" s="9">
        <f t="shared" si="18"/>
        <v>0</v>
      </c>
      <c r="Z128" s="9">
        <f t="shared" si="19"/>
        <v>0.14438502673796785</v>
      </c>
    </row>
    <row r="133" spans="1:26" x14ac:dyDescent="0.3">
      <c r="A133" t="s">
        <v>2</v>
      </c>
      <c r="B133" t="s">
        <v>88</v>
      </c>
    </row>
    <row r="134" spans="1:26" x14ac:dyDescent="0.3">
      <c r="A134" t="s">
        <v>4</v>
      </c>
      <c r="B134" t="s">
        <v>89</v>
      </c>
    </row>
    <row r="136" spans="1:26" x14ac:dyDescent="0.3">
      <c r="A136" t="s">
        <v>9</v>
      </c>
      <c r="H136">
        <v>443</v>
      </c>
      <c r="I136">
        <v>490</v>
      </c>
      <c r="J136">
        <v>560</v>
      </c>
      <c r="K136">
        <v>665</v>
      </c>
      <c r="L136">
        <v>705</v>
      </c>
      <c r="M136">
        <v>740</v>
      </c>
      <c r="N136">
        <v>783</v>
      </c>
      <c r="O136">
        <v>842</v>
      </c>
      <c r="P136">
        <v>865</v>
      </c>
      <c r="Q136">
        <v>945</v>
      </c>
      <c r="R136">
        <v>1610</v>
      </c>
      <c r="S136">
        <v>2190</v>
      </c>
    </row>
    <row r="137" spans="1:26" x14ac:dyDescent="0.3">
      <c r="A137" t="s">
        <v>10</v>
      </c>
      <c r="B137" t="s">
        <v>11</v>
      </c>
      <c r="C137" t="s">
        <v>12</v>
      </c>
      <c r="D137" t="s">
        <v>13</v>
      </c>
      <c r="E137" t="s">
        <v>14</v>
      </c>
      <c r="F137" t="s">
        <v>15</v>
      </c>
      <c r="G137" t="s">
        <v>16</v>
      </c>
      <c r="H137" t="s">
        <v>17</v>
      </c>
      <c r="I137" t="s">
        <v>18</v>
      </c>
      <c r="J137" t="s">
        <v>19</v>
      </c>
      <c r="K137" t="s">
        <v>20</v>
      </c>
      <c r="L137" t="s">
        <v>21</v>
      </c>
      <c r="M137" t="s">
        <v>22</v>
      </c>
      <c r="N137" t="s">
        <v>23</v>
      </c>
      <c r="O137" t="s">
        <v>24</v>
      </c>
      <c r="P137" t="s">
        <v>25</v>
      </c>
      <c r="Q137" t="s">
        <v>26</v>
      </c>
      <c r="R137" t="s">
        <v>27</v>
      </c>
      <c r="S137" t="s">
        <v>28</v>
      </c>
      <c r="W137" s="2" t="s">
        <v>29</v>
      </c>
      <c r="X137" s="8" t="s">
        <v>30</v>
      </c>
      <c r="Y137" s="8" t="s">
        <v>31</v>
      </c>
      <c r="Z137" s="8" t="s">
        <v>32</v>
      </c>
    </row>
    <row r="138" spans="1:26" x14ac:dyDescent="0.3">
      <c r="A138" t="s">
        <v>33</v>
      </c>
      <c r="B138">
        <v>7477.5</v>
      </c>
      <c r="C138">
        <v>6604.5</v>
      </c>
      <c r="D138">
        <v>107.48622587021001</v>
      </c>
      <c r="E138">
        <v>-6.9234462763373701</v>
      </c>
      <c r="F138" t="s">
        <v>34</v>
      </c>
      <c r="G138" t="s">
        <v>50</v>
      </c>
      <c r="H138">
        <v>6.4199999999999993E-2</v>
      </c>
      <c r="I138">
        <v>7.3200000000000001E-2</v>
      </c>
      <c r="J138">
        <v>0.10340000000000001</v>
      </c>
      <c r="K138">
        <v>9.8799999999999999E-2</v>
      </c>
      <c r="L138">
        <v>0.1023</v>
      </c>
      <c r="M138">
        <v>4.7699999999999999E-2</v>
      </c>
      <c r="N138">
        <v>5.0200000000000002E-2</v>
      </c>
      <c r="O138">
        <v>3.5999999999999997E-2</v>
      </c>
      <c r="P138">
        <v>3.15E-2</v>
      </c>
      <c r="Q138">
        <v>4.8800000000000003E-2</v>
      </c>
      <c r="R138">
        <v>1.9599999999999999E-2</v>
      </c>
      <c r="S138">
        <v>1.6199999999999999E-2</v>
      </c>
      <c r="W138" t="s">
        <v>50</v>
      </c>
      <c r="X138" s="7">
        <f>O138-(M138+((R138-M138)*1.87301587301587))</f>
        <v>4.0931746031745944E-2</v>
      </c>
      <c r="Y138" s="7">
        <f t="shared" ref="Y138:Y147" si="21">(O138-K138)/(O138+K138)</f>
        <v>-0.46587537091988124</v>
      </c>
      <c r="Z138" s="7">
        <f t="shared" ref="Z138:Z147" si="22">(J138-O138)/(J138+O138)</f>
        <v>0.48350071736011491</v>
      </c>
    </row>
    <row r="139" spans="1:26" x14ac:dyDescent="0.3">
      <c r="A139" t="s">
        <v>37</v>
      </c>
      <c r="B139">
        <v>7473.5</v>
      </c>
      <c r="C139">
        <v>6631.5</v>
      </c>
      <c r="D139">
        <v>107.485876901496</v>
      </c>
      <c r="E139">
        <v>-6.9258882729575699</v>
      </c>
      <c r="F139" t="s">
        <v>34</v>
      </c>
      <c r="G139" t="s">
        <v>60</v>
      </c>
      <c r="H139">
        <v>6.4500000000000002E-2</v>
      </c>
      <c r="I139">
        <v>7.0999999999999994E-2</v>
      </c>
      <c r="J139">
        <v>9.5399999999999999E-2</v>
      </c>
      <c r="K139">
        <v>7.9399999999999998E-2</v>
      </c>
      <c r="L139">
        <v>7.9699999999999993E-2</v>
      </c>
      <c r="M139">
        <v>3.85E-2</v>
      </c>
      <c r="N139">
        <v>3.8100000000000002E-2</v>
      </c>
      <c r="O139">
        <v>2.9600000000000001E-2</v>
      </c>
      <c r="P139">
        <v>2.9100000000000001E-2</v>
      </c>
      <c r="Q139">
        <v>4.3200000000000002E-2</v>
      </c>
      <c r="R139">
        <v>1.9599999999999999E-2</v>
      </c>
      <c r="S139">
        <v>1.95E-2</v>
      </c>
      <c r="W139" t="s">
        <v>60</v>
      </c>
      <c r="X139" s="7">
        <f t="shared" ref="X139:X147" si="23">O139-(M139+((R139-M139)*1.87301587301587))</f>
        <v>2.649999999999994E-2</v>
      </c>
      <c r="Y139" s="7">
        <f t="shared" si="21"/>
        <v>-0.4568807339449541</v>
      </c>
      <c r="Z139" s="7">
        <f t="shared" si="22"/>
        <v>0.52639999999999998</v>
      </c>
    </row>
    <row r="140" spans="1:26" x14ac:dyDescent="0.3">
      <c r="A140" t="s">
        <v>39</v>
      </c>
      <c r="B140">
        <v>7446.5</v>
      </c>
      <c r="C140">
        <v>6608.5</v>
      </c>
      <c r="D140">
        <v>107.48342419844499</v>
      </c>
      <c r="E140">
        <v>-6.9238224295022803</v>
      </c>
      <c r="F140" t="s">
        <v>34</v>
      </c>
      <c r="G140" t="s">
        <v>63</v>
      </c>
      <c r="H140">
        <v>4.7600000000000003E-2</v>
      </c>
      <c r="I140">
        <v>7.5499999999999998E-2</v>
      </c>
      <c r="J140">
        <v>9.8400000000000001E-2</v>
      </c>
      <c r="K140">
        <v>0.10539999999999999</v>
      </c>
      <c r="L140">
        <v>0.1399</v>
      </c>
      <c r="M140">
        <v>0.29220000000000002</v>
      </c>
      <c r="N140">
        <v>0.3306</v>
      </c>
      <c r="O140">
        <v>0.28499999999999998</v>
      </c>
      <c r="P140">
        <v>0.36659999999999998</v>
      </c>
      <c r="Q140">
        <v>0.35759999999999997</v>
      </c>
      <c r="R140">
        <v>0.16009999999999999</v>
      </c>
      <c r="S140">
        <v>8.9800000000000005E-2</v>
      </c>
      <c r="W140" t="s">
        <v>63</v>
      </c>
      <c r="X140" s="7">
        <f t="shared" si="23"/>
        <v>0.24022539682539643</v>
      </c>
      <c r="Y140" s="7">
        <f t="shared" si="21"/>
        <v>0.46004098360655737</v>
      </c>
      <c r="Z140" s="7">
        <f t="shared" si="22"/>
        <v>-0.48669796557120504</v>
      </c>
    </row>
    <row r="141" spans="1:26" x14ac:dyDescent="0.3">
      <c r="A141" t="s">
        <v>40</v>
      </c>
      <c r="B141">
        <v>7441.5</v>
      </c>
      <c r="C141">
        <v>6598.5</v>
      </c>
      <c r="D141">
        <v>107.48296728263701</v>
      </c>
      <c r="E141">
        <v>-6.9229210473554001</v>
      </c>
      <c r="F141" t="s">
        <v>34</v>
      </c>
      <c r="G141" t="s">
        <v>64</v>
      </c>
      <c r="H141">
        <v>3.1699999999999999E-2</v>
      </c>
      <c r="I141">
        <v>1.9E-2</v>
      </c>
      <c r="J141">
        <v>3.8199999999999998E-2</v>
      </c>
      <c r="K141">
        <v>2.0799999999999999E-2</v>
      </c>
      <c r="L141">
        <v>8.72E-2</v>
      </c>
      <c r="M141">
        <v>0.3014</v>
      </c>
      <c r="N141">
        <v>0.37990000000000002</v>
      </c>
      <c r="O141">
        <v>0.38679999999999998</v>
      </c>
      <c r="P141">
        <v>0.4108</v>
      </c>
      <c r="Q141">
        <v>0.39410000000000001</v>
      </c>
      <c r="R141">
        <v>0.1229</v>
      </c>
      <c r="S141">
        <v>5.8500000000000003E-2</v>
      </c>
      <c r="W141" t="s">
        <v>64</v>
      </c>
      <c r="X141" s="7">
        <f t="shared" si="23"/>
        <v>0.41973333333333274</v>
      </c>
      <c r="Y141" s="7">
        <f t="shared" si="21"/>
        <v>0.89793915603532881</v>
      </c>
      <c r="Z141" s="7">
        <f t="shared" si="22"/>
        <v>-0.82023529411764695</v>
      </c>
    </row>
    <row r="142" spans="1:26" x14ac:dyDescent="0.3">
      <c r="A142" t="s">
        <v>42</v>
      </c>
      <c r="B142">
        <v>7406.5</v>
      </c>
      <c r="C142">
        <v>6538.5</v>
      </c>
      <c r="D142">
        <v>107.479773650189</v>
      </c>
      <c r="E142">
        <v>-6.9175150887998802</v>
      </c>
      <c r="F142" t="s">
        <v>34</v>
      </c>
      <c r="G142" t="s">
        <v>41</v>
      </c>
      <c r="H142">
        <v>1.04E-2</v>
      </c>
      <c r="I142">
        <v>1.5599999999999999E-2</v>
      </c>
      <c r="J142">
        <v>4.02E-2</v>
      </c>
      <c r="K142">
        <v>1.9300000000000001E-2</v>
      </c>
      <c r="L142">
        <v>7.0000000000000007E-2</v>
      </c>
      <c r="M142">
        <v>0.23699999999999999</v>
      </c>
      <c r="N142">
        <v>0.28999999999999998</v>
      </c>
      <c r="O142">
        <v>0.28060000000000002</v>
      </c>
      <c r="P142">
        <v>0.32440000000000002</v>
      </c>
      <c r="Q142">
        <v>0.3327</v>
      </c>
      <c r="R142">
        <v>0.14530000000000001</v>
      </c>
      <c r="S142">
        <v>6.1199999999999997E-2</v>
      </c>
      <c r="W142" t="s">
        <v>41</v>
      </c>
      <c r="X142" s="7">
        <f t="shared" si="23"/>
        <v>0.21535555555555524</v>
      </c>
      <c r="Y142" s="7">
        <f t="shared" si="21"/>
        <v>0.87129043014338126</v>
      </c>
      <c r="Z142" s="7">
        <f t="shared" si="22"/>
        <v>-0.74937655860349117</v>
      </c>
    </row>
    <row r="143" spans="1:26" x14ac:dyDescent="0.3">
      <c r="A143" t="s">
        <v>45</v>
      </c>
      <c r="B143">
        <v>7417.5</v>
      </c>
      <c r="C143">
        <v>6560.5</v>
      </c>
      <c r="D143">
        <v>107.480778837401</v>
      </c>
      <c r="E143">
        <v>-6.9194981440828398</v>
      </c>
      <c r="F143" t="s">
        <v>34</v>
      </c>
      <c r="G143" t="s">
        <v>35</v>
      </c>
      <c r="H143">
        <v>4.48E-2</v>
      </c>
      <c r="I143">
        <v>5.5300000000000002E-2</v>
      </c>
      <c r="J143">
        <v>8.0699999999999994E-2</v>
      </c>
      <c r="K143">
        <v>6.4799999999999996E-2</v>
      </c>
      <c r="L143">
        <v>6.08E-2</v>
      </c>
      <c r="M143">
        <v>1.8200000000000001E-2</v>
      </c>
      <c r="N143">
        <v>1.84E-2</v>
      </c>
      <c r="O143">
        <v>1.0999999999999999E-2</v>
      </c>
      <c r="P143">
        <v>7.3000000000000001E-3</v>
      </c>
      <c r="Q143">
        <v>3.3099999999999997E-2</v>
      </c>
      <c r="R143">
        <v>1.24E-2</v>
      </c>
      <c r="S143">
        <v>1.29E-2</v>
      </c>
      <c r="W143" t="s">
        <v>35</v>
      </c>
      <c r="X143" s="7">
        <f t="shared" si="23"/>
        <v>3.6634920634920458E-3</v>
      </c>
      <c r="Y143" s="7">
        <f t="shared" si="21"/>
        <v>-0.70976253298153047</v>
      </c>
      <c r="Z143" s="7">
        <f t="shared" si="22"/>
        <v>0.76008724100327163</v>
      </c>
    </row>
    <row r="144" spans="1:26" x14ac:dyDescent="0.3">
      <c r="A144" t="s">
        <v>54</v>
      </c>
      <c r="B144">
        <v>7365.5</v>
      </c>
      <c r="C144">
        <v>6519.5</v>
      </c>
      <c r="D144">
        <v>107.47605679052199</v>
      </c>
      <c r="E144">
        <v>-6.9158172774878199</v>
      </c>
      <c r="F144" t="s">
        <v>34</v>
      </c>
      <c r="G144" t="s">
        <v>90</v>
      </c>
      <c r="H144">
        <v>7.2300000000000003E-2</v>
      </c>
      <c r="I144">
        <v>6.8199999999999997E-2</v>
      </c>
      <c r="J144">
        <v>9.6199999999999994E-2</v>
      </c>
      <c r="K144">
        <v>9.1399999999999995E-2</v>
      </c>
      <c r="L144">
        <v>0.1062</v>
      </c>
      <c r="M144">
        <v>0.12230000000000001</v>
      </c>
      <c r="N144">
        <v>0.1196</v>
      </c>
      <c r="O144">
        <v>0.1678</v>
      </c>
      <c r="P144">
        <v>0.13780000000000001</v>
      </c>
      <c r="Q144">
        <v>0.1108</v>
      </c>
      <c r="R144">
        <v>6.25E-2</v>
      </c>
      <c r="S144">
        <v>4.3200000000000002E-2</v>
      </c>
      <c r="W144" t="s">
        <v>90</v>
      </c>
      <c r="X144" s="7">
        <f t="shared" si="23"/>
        <v>0.15750634920634904</v>
      </c>
      <c r="Y144" s="7">
        <f t="shared" si="21"/>
        <v>0.29475308641975312</v>
      </c>
      <c r="Z144" s="7">
        <f t="shared" si="22"/>
        <v>-0.27121212121212124</v>
      </c>
    </row>
    <row r="145" spans="1:27" x14ac:dyDescent="0.3">
      <c r="A145" t="s">
        <v>66</v>
      </c>
      <c r="B145">
        <v>7356.5</v>
      </c>
      <c r="C145">
        <v>6497.5</v>
      </c>
      <c r="D145">
        <v>107.47523250547</v>
      </c>
      <c r="E145">
        <v>-6.9138332616197502</v>
      </c>
      <c r="F145" t="s">
        <v>34</v>
      </c>
      <c r="G145" t="s">
        <v>69</v>
      </c>
      <c r="H145">
        <v>7.8100000000000003E-2</v>
      </c>
      <c r="I145">
        <v>8.4500000000000006E-2</v>
      </c>
      <c r="J145">
        <v>0.1086</v>
      </c>
      <c r="K145">
        <v>8.6800000000000002E-2</v>
      </c>
      <c r="L145">
        <v>8.4500000000000006E-2</v>
      </c>
      <c r="M145">
        <v>4.65E-2</v>
      </c>
      <c r="N145">
        <v>4.8599999999999997E-2</v>
      </c>
      <c r="O145">
        <v>3.78E-2</v>
      </c>
      <c r="P145">
        <v>3.7699999999999997E-2</v>
      </c>
      <c r="Q145">
        <v>7.7399999999999997E-2</v>
      </c>
      <c r="R145">
        <v>2.5899999999999999E-2</v>
      </c>
      <c r="S145">
        <v>2.3599999999999999E-2</v>
      </c>
      <c r="W145" t="s">
        <v>69</v>
      </c>
      <c r="X145" s="7">
        <f t="shared" si="23"/>
        <v>2.9884126984126923E-2</v>
      </c>
      <c r="Y145" s="7">
        <f t="shared" si="21"/>
        <v>-0.39325842696629215</v>
      </c>
      <c r="Z145" s="7">
        <f t="shared" si="22"/>
        <v>0.48360655737704916</v>
      </c>
    </row>
    <row r="146" spans="1:27" x14ac:dyDescent="0.3">
      <c r="A146" t="s">
        <v>68</v>
      </c>
      <c r="B146">
        <v>7205.5</v>
      </c>
      <c r="C146">
        <v>6478.5</v>
      </c>
      <c r="D146">
        <v>107.461567653972</v>
      </c>
      <c r="E146">
        <v>-6.9121869357386396</v>
      </c>
      <c r="F146" t="s">
        <v>34</v>
      </c>
      <c r="G146" t="s">
        <v>38</v>
      </c>
      <c r="H146">
        <v>4.2999999999999997E-2</v>
      </c>
      <c r="I146">
        <v>4.8399999999999999E-2</v>
      </c>
      <c r="J146">
        <v>6.4600000000000005E-2</v>
      </c>
      <c r="K146">
        <v>4.9000000000000002E-2</v>
      </c>
      <c r="L146">
        <v>0.1</v>
      </c>
      <c r="M146">
        <v>0.2475</v>
      </c>
      <c r="N146">
        <v>0.2949</v>
      </c>
      <c r="O146">
        <v>0.28100000000000003</v>
      </c>
      <c r="P146">
        <v>0.3276</v>
      </c>
      <c r="Q146">
        <v>0.28549999999999998</v>
      </c>
      <c r="R146">
        <v>0.1208</v>
      </c>
      <c r="S146">
        <v>6.0900000000000003E-2</v>
      </c>
      <c r="W146" t="s">
        <v>38</v>
      </c>
      <c r="X146" s="7">
        <f t="shared" si="23"/>
        <v>0.27081111111111067</v>
      </c>
      <c r="Y146" s="7">
        <f t="shared" si="21"/>
        <v>0.70303030303030312</v>
      </c>
      <c r="Z146" s="7">
        <f t="shared" si="22"/>
        <v>-0.62615740740740744</v>
      </c>
    </row>
    <row r="147" spans="1:27" x14ac:dyDescent="0.3">
      <c r="A147" t="s">
        <v>70</v>
      </c>
      <c r="B147">
        <v>7087.5</v>
      </c>
      <c r="C147">
        <v>6433.5</v>
      </c>
      <c r="D147">
        <v>107.450875089912</v>
      </c>
      <c r="E147">
        <v>-6.9081750392508496</v>
      </c>
      <c r="F147" t="s">
        <v>34</v>
      </c>
      <c r="G147" t="s">
        <v>91</v>
      </c>
      <c r="H147">
        <v>5.8599999999999999E-2</v>
      </c>
      <c r="I147">
        <v>0.05</v>
      </c>
      <c r="J147">
        <v>5.1200000000000002E-2</v>
      </c>
      <c r="K147">
        <v>4.2500000000000003E-2</v>
      </c>
      <c r="L147">
        <v>4.9799999999999997E-2</v>
      </c>
      <c r="M147">
        <v>3.6499999999999998E-2</v>
      </c>
      <c r="N147">
        <v>3.5999999999999997E-2</v>
      </c>
      <c r="O147">
        <v>2.9700000000000001E-2</v>
      </c>
      <c r="P147">
        <v>3.1199999999999999E-2</v>
      </c>
      <c r="Q147">
        <v>7.9600000000000004E-2</v>
      </c>
      <c r="R147">
        <v>2.8400000000000002E-2</v>
      </c>
      <c r="S147">
        <v>2.7E-2</v>
      </c>
      <c r="W147" s="1" t="s">
        <v>91</v>
      </c>
      <c r="X147" s="9">
        <f t="shared" si="23"/>
        <v>8.3714285714285401E-3</v>
      </c>
      <c r="Y147" s="9">
        <f t="shared" si="21"/>
        <v>-0.17728531855955681</v>
      </c>
      <c r="Z147" s="9">
        <f t="shared" si="22"/>
        <v>0.2657601977750309</v>
      </c>
    </row>
    <row r="152" spans="1:27" x14ac:dyDescent="0.3">
      <c r="A152" t="s">
        <v>2</v>
      </c>
      <c r="B152" t="s">
        <v>92</v>
      </c>
    </row>
    <row r="154" spans="1:27" x14ac:dyDescent="0.3">
      <c r="A154" t="s">
        <v>4</v>
      </c>
      <c r="B154" t="s">
        <v>93</v>
      </c>
    </row>
    <row r="156" spans="1:27" x14ac:dyDescent="0.3">
      <c r="A156" t="s">
        <v>9</v>
      </c>
      <c r="H156">
        <v>443</v>
      </c>
      <c r="I156">
        <v>490</v>
      </c>
      <c r="J156">
        <v>560</v>
      </c>
      <c r="K156">
        <v>665</v>
      </c>
      <c r="L156">
        <v>705</v>
      </c>
      <c r="M156">
        <v>740</v>
      </c>
      <c r="N156">
        <v>783</v>
      </c>
      <c r="O156">
        <v>842</v>
      </c>
      <c r="P156">
        <v>865</v>
      </c>
      <c r="Q156">
        <v>945</v>
      </c>
      <c r="R156">
        <v>1375</v>
      </c>
      <c r="S156">
        <v>1610</v>
      </c>
      <c r="T156">
        <v>2190</v>
      </c>
    </row>
    <row r="157" spans="1:27" x14ac:dyDescent="0.3">
      <c r="A157" t="s">
        <v>10</v>
      </c>
      <c r="B157" t="s">
        <v>11</v>
      </c>
      <c r="C157" t="s">
        <v>12</v>
      </c>
      <c r="D157" t="s">
        <v>13</v>
      </c>
      <c r="E157" t="s">
        <v>14</v>
      </c>
      <c r="F157" t="s">
        <v>15</v>
      </c>
      <c r="G157" t="s">
        <v>16</v>
      </c>
      <c r="H157" t="s">
        <v>17</v>
      </c>
      <c r="I157" t="s">
        <v>18</v>
      </c>
      <c r="J157" t="s">
        <v>19</v>
      </c>
      <c r="K157" t="s">
        <v>20</v>
      </c>
      <c r="L157" t="s">
        <v>21</v>
      </c>
      <c r="M157" t="s">
        <v>22</v>
      </c>
      <c r="N157" t="s">
        <v>23</v>
      </c>
      <c r="O157" t="s">
        <v>24</v>
      </c>
      <c r="P157" t="s">
        <v>25</v>
      </c>
      <c r="Q157" t="s">
        <v>26</v>
      </c>
      <c r="R157" t="s">
        <v>49</v>
      </c>
      <c r="S157" t="s">
        <v>27</v>
      </c>
      <c r="T157" t="s">
        <v>28</v>
      </c>
      <c r="W157" s="2" t="s">
        <v>29</v>
      </c>
      <c r="X157" s="8" t="s">
        <v>30</v>
      </c>
      <c r="Y157" s="8" t="s">
        <v>31</v>
      </c>
      <c r="Z157" s="8" t="s">
        <v>32</v>
      </c>
      <c r="AA157" s="2" t="s">
        <v>102</v>
      </c>
    </row>
    <row r="158" spans="1:27" x14ac:dyDescent="0.3">
      <c r="A158" t="s">
        <v>33</v>
      </c>
      <c r="B158">
        <v>7405.5</v>
      </c>
      <c r="C158">
        <v>6537.5</v>
      </c>
      <c r="D158">
        <v>107.47968274175101</v>
      </c>
      <c r="E158">
        <v>-6.9174251854861302</v>
      </c>
      <c r="F158" t="s">
        <v>34</v>
      </c>
      <c r="G158" t="s">
        <v>41</v>
      </c>
      <c r="H158">
        <v>0.1101</v>
      </c>
      <c r="I158">
        <v>8.3199999999999996E-2</v>
      </c>
      <c r="J158">
        <v>7.4099999999999999E-2</v>
      </c>
      <c r="K158">
        <v>4.8300000000000003E-2</v>
      </c>
      <c r="L158">
        <v>7.0900000000000005E-2</v>
      </c>
      <c r="M158">
        <v>0.17649999999999999</v>
      </c>
      <c r="N158">
        <v>0.21629999999999999</v>
      </c>
      <c r="O158">
        <v>0.21340000000000001</v>
      </c>
      <c r="P158">
        <v>0.25130000000000002</v>
      </c>
      <c r="Q158">
        <v>4.1399999999999999E-2</v>
      </c>
      <c r="R158">
        <v>5.8999999999999999E-3</v>
      </c>
      <c r="S158">
        <v>0.11260000000000001</v>
      </c>
      <c r="T158">
        <v>4.7899999999999998E-2</v>
      </c>
      <c r="W158" t="s">
        <v>41</v>
      </c>
      <c r="X158" s="7">
        <f t="shared" ref="X158:X166" si="24">O158-(M158+((S158-M158)*1.87301587301587))</f>
        <v>0.15658571428571408</v>
      </c>
      <c r="Y158" s="7">
        <f t="shared" ref="Y158:Y166" si="25">(O158-K158)/(O158+K158)</f>
        <v>0.630875047764616</v>
      </c>
      <c r="Z158" s="7">
        <f t="shared" ref="Z158:Z166" si="26">(J158-O158)/(J158+O158)</f>
        <v>-0.48452173913043484</v>
      </c>
      <c r="AA158">
        <v>5.8999999999999999E-3</v>
      </c>
    </row>
    <row r="159" spans="1:27" x14ac:dyDescent="0.3">
      <c r="A159" t="s">
        <v>37</v>
      </c>
      <c r="B159">
        <v>7392.5</v>
      </c>
      <c r="C159">
        <v>6527.5</v>
      </c>
      <c r="D159">
        <v>107.478502349373</v>
      </c>
      <c r="E159">
        <v>-6.9165275640372998</v>
      </c>
      <c r="F159" t="s">
        <v>34</v>
      </c>
      <c r="G159" t="s">
        <v>94</v>
      </c>
      <c r="H159">
        <v>0.1205</v>
      </c>
      <c r="I159">
        <v>0.1061</v>
      </c>
      <c r="J159">
        <v>0.1012</v>
      </c>
      <c r="K159">
        <v>9.2100000000000001E-2</v>
      </c>
      <c r="L159">
        <v>0.1074</v>
      </c>
      <c r="M159">
        <v>0.1905</v>
      </c>
      <c r="N159">
        <v>0.23300000000000001</v>
      </c>
      <c r="O159">
        <v>0.20699999999999999</v>
      </c>
      <c r="P159">
        <v>0.25440000000000002</v>
      </c>
      <c r="Q159">
        <v>4.0300000000000002E-2</v>
      </c>
      <c r="R159">
        <v>6.1000000000000004E-3</v>
      </c>
      <c r="S159">
        <v>0.1135</v>
      </c>
      <c r="T159">
        <v>5.9700000000000003E-2</v>
      </c>
      <c r="W159" t="s">
        <v>94</v>
      </c>
      <c r="X159" s="7">
        <f t="shared" si="24"/>
        <v>0.16072222222222196</v>
      </c>
      <c r="Y159" s="7">
        <f t="shared" si="25"/>
        <v>0.38415245737211634</v>
      </c>
      <c r="Z159" s="7">
        <f t="shared" si="26"/>
        <v>-0.34328358208955223</v>
      </c>
      <c r="AA159">
        <v>6.1000000000000004E-3</v>
      </c>
    </row>
    <row r="160" spans="1:27" x14ac:dyDescent="0.3">
      <c r="A160" t="s">
        <v>39</v>
      </c>
      <c r="B160">
        <v>7382.5</v>
      </c>
      <c r="C160">
        <v>6538.5</v>
      </c>
      <c r="D160">
        <v>107.477603166682</v>
      </c>
      <c r="E160">
        <v>-6.9175263973357302</v>
      </c>
      <c r="F160" t="s">
        <v>34</v>
      </c>
      <c r="G160" t="s">
        <v>95</v>
      </c>
      <c r="H160">
        <v>0.11650000000000001</v>
      </c>
      <c r="I160">
        <v>8.2900000000000001E-2</v>
      </c>
      <c r="J160">
        <v>7.2400000000000006E-2</v>
      </c>
      <c r="K160">
        <v>4.7199999999999999E-2</v>
      </c>
      <c r="L160">
        <v>7.3499999999999996E-2</v>
      </c>
      <c r="M160">
        <v>0.22270000000000001</v>
      </c>
      <c r="N160">
        <v>0.2908</v>
      </c>
      <c r="O160">
        <v>0.26829999999999998</v>
      </c>
      <c r="P160">
        <v>0.32550000000000001</v>
      </c>
      <c r="Q160">
        <v>4.2299999999999997E-2</v>
      </c>
      <c r="R160">
        <v>5.8999999999999999E-3</v>
      </c>
      <c r="S160">
        <v>9.3600000000000003E-2</v>
      </c>
      <c r="T160">
        <v>3.8899999999999997E-2</v>
      </c>
      <c r="W160" t="s">
        <v>95</v>
      </c>
      <c r="X160" s="7">
        <f t="shared" si="24"/>
        <v>0.28740634920634878</v>
      </c>
      <c r="Y160" s="7">
        <f t="shared" si="25"/>
        <v>0.7007923930269413</v>
      </c>
      <c r="Z160" s="7">
        <f t="shared" si="26"/>
        <v>-0.57499266216612843</v>
      </c>
      <c r="AA160">
        <v>5.8999999999999999E-3</v>
      </c>
    </row>
    <row r="161" spans="1:27" x14ac:dyDescent="0.3">
      <c r="A161" t="s">
        <v>40</v>
      </c>
      <c r="B161">
        <v>7362.5</v>
      </c>
      <c r="C161">
        <v>6514.5</v>
      </c>
      <c r="D161">
        <v>107.47578312634499</v>
      </c>
      <c r="E161">
        <v>-6.9153668142572799</v>
      </c>
      <c r="F161" t="s">
        <v>34</v>
      </c>
      <c r="G161" t="s">
        <v>38</v>
      </c>
      <c r="H161">
        <v>0.1174</v>
      </c>
      <c r="I161">
        <v>8.9300000000000004E-2</v>
      </c>
      <c r="J161">
        <v>8.1500000000000003E-2</v>
      </c>
      <c r="K161">
        <v>6.0600000000000001E-2</v>
      </c>
      <c r="L161">
        <v>8.4400000000000003E-2</v>
      </c>
      <c r="M161">
        <v>0.1681</v>
      </c>
      <c r="N161">
        <v>0.20419999999999999</v>
      </c>
      <c r="O161">
        <v>0.19139999999999999</v>
      </c>
      <c r="P161">
        <v>0.22620000000000001</v>
      </c>
      <c r="Q161">
        <v>2.7400000000000001E-2</v>
      </c>
      <c r="R161">
        <v>7.1000000000000004E-3</v>
      </c>
      <c r="S161">
        <v>8.1699999999999995E-2</v>
      </c>
      <c r="T161">
        <v>3.8899999999999997E-2</v>
      </c>
      <c r="W161" t="s">
        <v>38</v>
      </c>
      <c r="X161" s="7">
        <f t="shared" si="24"/>
        <v>0.18512857142857117</v>
      </c>
      <c r="Y161" s="7">
        <f t="shared" si="25"/>
        <v>0.51904761904761898</v>
      </c>
      <c r="Z161" s="7">
        <f t="shared" si="26"/>
        <v>-0.40271161597654814</v>
      </c>
      <c r="AA161">
        <v>7.1000000000000004E-3</v>
      </c>
    </row>
    <row r="162" spans="1:27" x14ac:dyDescent="0.3">
      <c r="A162" t="s">
        <v>42</v>
      </c>
      <c r="B162">
        <v>7429.5</v>
      </c>
      <c r="C162">
        <v>6549.5</v>
      </c>
      <c r="D162">
        <v>107.481858887098</v>
      </c>
      <c r="E162">
        <v>-6.9184983622170204</v>
      </c>
      <c r="F162" t="s">
        <v>34</v>
      </c>
      <c r="G162" t="s">
        <v>79</v>
      </c>
      <c r="H162">
        <v>0.126</v>
      </c>
      <c r="I162">
        <v>0.1149</v>
      </c>
      <c r="J162">
        <v>0.1096</v>
      </c>
      <c r="K162">
        <v>0.11119999999999999</v>
      </c>
      <c r="L162">
        <v>0.1154</v>
      </c>
      <c r="M162">
        <v>0.14319999999999999</v>
      </c>
      <c r="N162">
        <v>0.16320000000000001</v>
      </c>
      <c r="O162">
        <v>0.1371</v>
      </c>
      <c r="P162">
        <v>0.16819999999999999</v>
      </c>
      <c r="Q162">
        <v>2.3300000000000001E-2</v>
      </c>
      <c r="R162">
        <v>4.5999999999999999E-3</v>
      </c>
      <c r="S162">
        <v>8.3799999999999999E-2</v>
      </c>
      <c r="T162">
        <v>4.8500000000000001E-2</v>
      </c>
      <c r="W162" t="s">
        <v>79</v>
      </c>
      <c r="X162" s="7">
        <f t="shared" si="24"/>
        <v>0.10515714285714267</v>
      </c>
      <c r="Y162" s="7">
        <f t="shared" si="25"/>
        <v>0.10430930326218288</v>
      </c>
      <c r="Z162" s="7">
        <f t="shared" si="26"/>
        <v>-0.11147142278070529</v>
      </c>
      <c r="AA162">
        <v>4.5999999999999999E-3</v>
      </c>
    </row>
    <row r="163" spans="1:27" x14ac:dyDescent="0.3">
      <c r="A163" t="s">
        <v>45</v>
      </c>
      <c r="B163">
        <v>7404.5</v>
      </c>
      <c r="C163">
        <v>6507.5</v>
      </c>
      <c r="D163">
        <v>107.47957815752901</v>
      </c>
      <c r="E163">
        <v>-6.9147144154894304</v>
      </c>
      <c r="F163" t="s">
        <v>34</v>
      </c>
      <c r="G163" t="s">
        <v>73</v>
      </c>
      <c r="H163">
        <v>0.1278</v>
      </c>
      <c r="I163">
        <v>0.11169999999999999</v>
      </c>
      <c r="J163">
        <v>0.1163</v>
      </c>
      <c r="K163">
        <v>0.10979999999999999</v>
      </c>
      <c r="L163">
        <v>9.8100000000000007E-2</v>
      </c>
      <c r="M163">
        <v>6.7799999999999999E-2</v>
      </c>
      <c r="N163">
        <v>7.4300000000000005E-2</v>
      </c>
      <c r="O163">
        <v>6.08E-2</v>
      </c>
      <c r="P163">
        <v>5.91E-2</v>
      </c>
      <c r="Q163">
        <v>1.4999999999999999E-2</v>
      </c>
      <c r="R163">
        <v>6.0000000000000001E-3</v>
      </c>
      <c r="S163">
        <v>2.4400000000000002E-2</v>
      </c>
      <c r="T163">
        <v>1.8200000000000001E-2</v>
      </c>
      <c r="W163" t="s">
        <v>73</v>
      </c>
      <c r="X163" s="7">
        <f t="shared" si="24"/>
        <v>7.4288888888888738E-2</v>
      </c>
      <c r="Y163" s="7">
        <f t="shared" si="25"/>
        <v>-0.28722157092614298</v>
      </c>
      <c r="Z163" s="7">
        <f t="shared" si="26"/>
        <v>0.31338226990400903</v>
      </c>
      <c r="AA163">
        <v>6.0000000000000001E-3</v>
      </c>
    </row>
    <row r="164" spans="1:27" x14ac:dyDescent="0.3">
      <c r="A164" t="s">
        <v>54</v>
      </c>
      <c r="B164">
        <v>7295.5</v>
      </c>
      <c r="C164">
        <v>6497.5</v>
      </c>
      <c r="D164">
        <v>107.469715876466</v>
      </c>
      <c r="E164">
        <v>-6.9138619169876403</v>
      </c>
      <c r="F164" t="s">
        <v>34</v>
      </c>
      <c r="G164" t="s">
        <v>38</v>
      </c>
      <c r="H164">
        <v>0.1114</v>
      </c>
      <c r="I164">
        <v>8.6499999999999994E-2</v>
      </c>
      <c r="J164">
        <v>7.6799999999999993E-2</v>
      </c>
      <c r="K164">
        <v>4.8099999999999997E-2</v>
      </c>
      <c r="L164">
        <v>7.9699999999999993E-2</v>
      </c>
      <c r="M164">
        <v>0.21740000000000001</v>
      </c>
      <c r="N164">
        <v>0.2833</v>
      </c>
      <c r="O164">
        <v>0.26390000000000002</v>
      </c>
      <c r="P164">
        <v>0.31680000000000003</v>
      </c>
      <c r="Q164">
        <v>4.9700000000000001E-2</v>
      </c>
      <c r="R164">
        <v>8.6E-3</v>
      </c>
      <c r="S164">
        <v>9.5500000000000002E-2</v>
      </c>
      <c r="T164">
        <v>4.0300000000000002E-2</v>
      </c>
      <c r="W164" t="s">
        <v>38</v>
      </c>
      <c r="X164" s="7">
        <f t="shared" si="24"/>
        <v>0.27482063492063458</v>
      </c>
      <c r="Y164" s="7">
        <f t="shared" si="25"/>
        <v>0.69166666666666676</v>
      </c>
      <c r="Z164" s="7">
        <f t="shared" si="26"/>
        <v>-0.5491634869386558</v>
      </c>
      <c r="AA164">
        <v>8.6E-3</v>
      </c>
    </row>
    <row r="165" spans="1:27" x14ac:dyDescent="0.3">
      <c r="A165" t="s">
        <v>66</v>
      </c>
      <c r="B165">
        <v>7185.5</v>
      </c>
      <c r="C165">
        <v>6450.5</v>
      </c>
      <c r="D165">
        <v>107.459745824332</v>
      </c>
      <c r="E165">
        <v>-6.90966575335292</v>
      </c>
      <c r="F165" t="s">
        <v>34</v>
      </c>
      <c r="G165" t="s">
        <v>96</v>
      </c>
      <c r="H165">
        <v>0.1389</v>
      </c>
      <c r="I165">
        <v>0.1134</v>
      </c>
      <c r="J165">
        <v>0.1012</v>
      </c>
      <c r="K165">
        <v>8.3699999999999997E-2</v>
      </c>
      <c r="L165">
        <v>8.5500000000000007E-2</v>
      </c>
      <c r="M165">
        <v>8.8099999999999998E-2</v>
      </c>
      <c r="N165">
        <v>9.4899999999999998E-2</v>
      </c>
      <c r="O165">
        <v>7.9699999999999993E-2</v>
      </c>
      <c r="P165">
        <v>9.4799999999999995E-2</v>
      </c>
      <c r="Q165">
        <v>2.0400000000000001E-2</v>
      </c>
      <c r="R165">
        <v>6.7000000000000002E-3</v>
      </c>
      <c r="S165">
        <v>6.4899999999999999E-2</v>
      </c>
      <c r="T165">
        <v>4.9000000000000002E-2</v>
      </c>
      <c r="W165" t="s">
        <v>96</v>
      </c>
      <c r="X165" s="7">
        <f t="shared" si="24"/>
        <v>3.5053968253968178E-2</v>
      </c>
      <c r="Y165" s="7">
        <f t="shared" si="25"/>
        <v>-2.447980416156673E-2</v>
      </c>
      <c r="Z165" s="7">
        <f t="shared" si="26"/>
        <v>0.11885019347705918</v>
      </c>
      <c r="AA165">
        <v>6.7000000000000002E-3</v>
      </c>
    </row>
    <row r="166" spans="1:27" x14ac:dyDescent="0.3">
      <c r="A166" t="s">
        <v>68</v>
      </c>
      <c r="B166">
        <v>7166.5</v>
      </c>
      <c r="C166">
        <v>6742.5</v>
      </c>
      <c r="D166">
        <v>107.458164172575</v>
      </c>
      <c r="E166">
        <v>-6.9360644623704104</v>
      </c>
      <c r="F166" t="s">
        <v>34</v>
      </c>
      <c r="G166" t="s">
        <v>97</v>
      </c>
      <c r="H166">
        <v>0.10680000000000001</v>
      </c>
      <c r="I166">
        <v>7.9799999999999996E-2</v>
      </c>
      <c r="J166">
        <v>5.9499999999999997E-2</v>
      </c>
      <c r="K166">
        <v>3.8199999999999998E-2</v>
      </c>
      <c r="L166">
        <v>3.6900000000000002E-2</v>
      </c>
      <c r="M166">
        <v>4.2299999999999997E-2</v>
      </c>
      <c r="N166">
        <v>4.2700000000000002E-2</v>
      </c>
      <c r="O166">
        <v>3.6900000000000002E-2</v>
      </c>
      <c r="P166">
        <v>3.9800000000000002E-2</v>
      </c>
      <c r="Q166">
        <v>9.4000000000000004E-3</v>
      </c>
      <c r="R166">
        <v>3.2000000000000002E-3</v>
      </c>
      <c r="S166">
        <v>1.84E-2</v>
      </c>
      <c r="T166">
        <v>1.24E-2</v>
      </c>
      <c r="W166" t="s">
        <v>97</v>
      </c>
      <c r="X166" s="7">
        <f t="shared" si="24"/>
        <v>3.936507936507929E-2</v>
      </c>
      <c r="Y166" s="7">
        <f t="shared" si="25"/>
        <v>-1.7310252996005266E-2</v>
      </c>
      <c r="Z166" s="7">
        <f t="shared" si="26"/>
        <v>0.23443983402489621</v>
      </c>
      <c r="AA166">
        <v>3.2000000000000002E-3</v>
      </c>
    </row>
    <row r="167" spans="1:27" x14ac:dyDescent="0.3">
      <c r="A167" s="5">
        <v>1</v>
      </c>
      <c r="B167" s="5">
        <v>7364.3249999999998</v>
      </c>
      <c r="C167" s="5">
        <v>6522.5339999999997</v>
      </c>
      <c r="D167" s="5">
        <v>107.476</v>
      </c>
      <c r="E167" s="5">
        <v>-6.9160899999999996</v>
      </c>
      <c r="F167" s="5" t="s">
        <v>34</v>
      </c>
      <c r="G167" s="5">
        <v>1</v>
      </c>
      <c r="H167" s="5">
        <v>0.12089999999999999</v>
      </c>
      <c r="I167" s="5">
        <v>0.1041</v>
      </c>
      <c r="J167" s="5">
        <v>0.1007</v>
      </c>
      <c r="K167" s="5">
        <v>8.3500000000000005E-2</v>
      </c>
      <c r="L167" s="5">
        <v>9.06E-2</v>
      </c>
      <c r="M167" s="5">
        <v>0.13750000000000001</v>
      </c>
      <c r="N167" s="5">
        <v>0.1565</v>
      </c>
      <c r="O167" s="5">
        <v>0.1115</v>
      </c>
      <c r="P167" s="5">
        <v>0.16800000000000001</v>
      </c>
      <c r="Q167" s="5">
        <v>3.39E-2</v>
      </c>
      <c r="R167" s="5">
        <v>6.7000000000000002E-3</v>
      </c>
      <c r="S167" s="5">
        <v>7.2700000000000001E-2</v>
      </c>
      <c r="T167" s="5">
        <v>3.9E-2</v>
      </c>
      <c r="U167" s="5"/>
      <c r="V167" s="5"/>
      <c r="W167" s="5">
        <v>1</v>
      </c>
      <c r="X167" s="13">
        <v>9.5371428999999994E-2</v>
      </c>
      <c r="Y167" s="14">
        <v>0.14358974399999999</v>
      </c>
      <c r="Z167" s="15">
        <v>-5.0895382000000003E-2</v>
      </c>
      <c r="AA167" s="5">
        <v>6.7000000000000002E-3</v>
      </c>
    </row>
    <row r="168" spans="1:27" x14ac:dyDescent="0.3">
      <c r="A168" s="5">
        <v>2</v>
      </c>
      <c r="B168" s="5">
        <v>7365.674</v>
      </c>
      <c r="C168" s="5">
        <v>6522.7070000000003</v>
      </c>
      <c r="D168" s="5">
        <v>107.4761</v>
      </c>
      <c r="E168" s="5">
        <v>-6.9161099999999998</v>
      </c>
      <c r="F168" s="5" t="s">
        <v>34</v>
      </c>
      <c r="G168" s="5">
        <v>2</v>
      </c>
      <c r="H168" s="5">
        <v>0.12089999999999999</v>
      </c>
      <c r="I168" s="5">
        <v>0.1017</v>
      </c>
      <c r="J168" s="5">
        <v>9.6199999999999994E-2</v>
      </c>
      <c r="K168" s="5">
        <v>7.9699999999999993E-2</v>
      </c>
      <c r="L168" s="5">
        <v>9.06E-2</v>
      </c>
      <c r="M168" s="5">
        <v>0.13750000000000001</v>
      </c>
      <c r="N168" s="5">
        <v>0.1565</v>
      </c>
      <c r="O168" s="5">
        <v>0.13350000000000001</v>
      </c>
      <c r="P168" s="5">
        <v>0.16800000000000001</v>
      </c>
      <c r="Q168" s="5">
        <v>3.39E-2</v>
      </c>
      <c r="R168" s="5">
        <v>6.7000000000000002E-3</v>
      </c>
      <c r="S168" s="5">
        <v>7.2700000000000001E-2</v>
      </c>
      <c r="T168" s="5">
        <v>3.9E-2</v>
      </c>
      <c r="U168" s="5"/>
      <c r="V168" s="5"/>
      <c r="W168" s="5">
        <v>2</v>
      </c>
      <c r="X168" s="16">
        <v>0.117371429</v>
      </c>
      <c r="Y168" s="17">
        <v>0.25234521599999998</v>
      </c>
      <c r="Z168" s="18">
        <v>-0.16238572100000001</v>
      </c>
      <c r="AA168" s="5">
        <v>6.7000000000000002E-3</v>
      </c>
    </row>
    <row r="169" spans="1:27" x14ac:dyDescent="0.3">
      <c r="A169" s="5">
        <v>3</v>
      </c>
      <c r="B169" s="5">
        <v>7366.1850000000004</v>
      </c>
      <c r="C169" s="5">
        <v>6522.2669999999998</v>
      </c>
      <c r="D169" s="5">
        <v>107.4761</v>
      </c>
      <c r="E169" s="5">
        <v>-6.9160700000000004</v>
      </c>
      <c r="F169" s="5" t="s">
        <v>34</v>
      </c>
      <c r="G169" s="5">
        <v>3</v>
      </c>
      <c r="H169" s="5">
        <v>0.12089999999999999</v>
      </c>
      <c r="I169" s="5">
        <v>0.1004</v>
      </c>
      <c r="J169" s="5">
        <v>9.3399999999999997E-2</v>
      </c>
      <c r="K169" s="5">
        <v>7.7399999999999997E-2</v>
      </c>
      <c r="L169" s="5">
        <v>9.4200000000000006E-2</v>
      </c>
      <c r="M169" s="5">
        <v>0.14580000000000001</v>
      </c>
      <c r="N169" s="5">
        <v>0.1782</v>
      </c>
      <c r="O169" s="5">
        <v>0.16389999999999999</v>
      </c>
      <c r="P169" s="5">
        <v>0.19550000000000001</v>
      </c>
      <c r="Q169" s="5">
        <v>3.39E-2</v>
      </c>
      <c r="R169" s="5">
        <v>6.7000000000000002E-3</v>
      </c>
      <c r="S169" s="5">
        <v>7.7600000000000002E-2</v>
      </c>
      <c r="T169" s="5">
        <v>3.9600000000000003E-2</v>
      </c>
      <c r="U169" s="5"/>
      <c r="V169" s="5"/>
      <c r="W169" s="5">
        <v>3</v>
      </c>
      <c r="X169" s="19">
        <v>0.145839683</v>
      </c>
      <c r="Y169" s="20">
        <v>0.358474927</v>
      </c>
      <c r="Z169" s="21">
        <v>-0.27399922300000001</v>
      </c>
      <c r="AA169" s="5">
        <v>6.7000000000000002E-3</v>
      </c>
    </row>
    <row r="170" spans="1:27" x14ac:dyDescent="0.3">
      <c r="A170" s="5">
        <v>4</v>
      </c>
      <c r="B170" s="5">
        <v>7367.7889999999998</v>
      </c>
      <c r="C170" s="5">
        <v>6521.9979999999996</v>
      </c>
      <c r="D170" s="5">
        <v>107.47629999999999</v>
      </c>
      <c r="E170" s="5">
        <v>-6.9160399999999997</v>
      </c>
      <c r="F170" s="5" t="s">
        <v>34</v>
      </c>
      <c r="G170" s="5">
        <v>4</v>
      </c>
      <c r="H170" s="5">
        <v>0.1144</v>
      </c>
      <c r="I170" s="5">
        <v>9.9599999999999994E-2</v>
      </c>
      <c r="J170" s="5">
        <v>9.3299999999999994E-2</v>
      </c>
      <c r="K170" s="5">
        <v>7.6899999999999996E-2</v>
      </c>
      <c r="L170" s="5">
        <v>8.14E-2</v>
      </c>
      <c r="M170" s="5">
        <v>0.12959999999999999</v>
      </c>
      <c r="N170" s="5">
        <v>0.1439</v>
      </c>
      <c r="O170" s="5">
        <v>0.12790000000000001</v>
      </c>
      <c r="P170" s="5">
        <v>0.16589999999999999</v>
      </c>
      <c r="Q170" s="5">
        <v>3.5900000000000001E-2</v>
      </c>
      <c r="R170" s="5">
        <v>7.1000000000000004E-3</v>
      </c>
      <c r="S170" s="5">
        <v>6.5699999999999995E-2</v>
      </c>
      <c r="T170" s="5">
        <v>3.2099999999999997E-2</v>
      </c>
      <c r="U170" s="5"/>
      <c r="V170" s="5"/>
      <c r="W170" s="5">
        <v>4</v>
      </c>
      <c r="X170" s="16">
        <v>0.11798571400000001</v>
      </c>
      <c r="Y170" s="22">
        <v>0.24902343800000001</v>
      </c>
      <c r="Z170" s="23">
        <v>-0.15641953</v>
      </c>
      <c r="AA170" s="5">
        <v>7.1000000000000004E-3</v>
      </c>
    </row>
    <row r="171" spans="1:27" x14ac:dyDescent="0.3">
      <c r="A171" s="5">
        <v>5</v>
      </c>
      <c r="B171" s="5">
        <v>7377.4170000000004</v>
      </c>
      <c r="C171" s="5">
        <v>6520.4769999999999</v>
      </c>
      <c r="D171" s="5">
        <v>107.47709999999999</v>
      </c>
      <c r="E171" s="5">
        <v>-6.9158999999999997</v>
      </c>
      <c r="F171" s="5" t="s">
        <v>34</v>
      </c>
      <c r="G171" s="5">
        <v>5</v>
      </c>
      <c r="H171" s="5">
        <v>0.1182</v>
      </c>
      <c r="I171" s="5">
        <v>9.4100000000000003E-2</v>
      </c>
      <c r="J171" s="5">
        <v>8.4099999999999994E-2</v>
      </c>
      <c r="K171" s="5">
        <v>6.6600000000000006E-2</v>
      </c>
      <c r="L171" s="5">
        <v>8.77E-2</v>
      </c>
      <c r="M171" s="5">
        <v>0.1615</v>
      </c>
      <c r="N171" s="5">
        <v>0.19070000000000001</v>
      </c>
      <c r="O171" s="5">
        <v>0.17380000000000001</v>
      </c>
      <c r="P171" s="5">
        <v>0.21210000000000001</v>
      </c>
      <c r="Q171" s="5">
        <v>2.8799999999999999E-2</v>
      </c>
      <c r="R171" s="5">
        <v>6.4999999999999997E-3</v>
      </c>
      <c r="S171" s="5">
        <v>8.4599999999999995E-2</v>
      </c>
      <c r="T171" s="5">
        <v>4.2500000000000003E-2</v>
      </c>
      <c r="U171" s="5"/>
      <c r="V171" s="5"/>
      <c r="W171" s="5">
        <v>5</v>
      </c>
      <c r="X171" s="24">
        <v>0.15633492099999999</v>
      </c>
      <c r="Y171" s="25">
        <v>0.44592346100000002</v>
      </c>
      <c r="Z171" s="26">
        <v>-0.34780922800000003</v>
      </c>
      <c r="AA171" s="5">
        <v>6.4999999999999997E-3</v>
      </c>
    </row>
    <row r="172" spans="1:27" x14ac:dyDescent="0.3">
      <c r="A172" s="5">
        <v>6</v>
      </c>
      <c r="B172" s="5">
        <v>7375.0469999999996</v>
      </c>
      <c r="C172" s="5">
        <v>6521.2730000000001</v>
      </c>
      <c r="D172" s="5">
        <v>107.4769</v>
      </c>
      <c r="E172" s="5">
        <v>-6.9159699999999997</v>
      </c>
      <c r="F172" s="5" t="s">
        <v>34</v>
      </c>
      <c r="G172" s="5">
        <v>6</v>
      </c>
      <c r="H172" s="5">
        <v>0.1182</v>
      </c>
      <c r="I172" s="5">
        <v>9.74E-2</v>
      </c>
      <c r="J172" s="5">
        <v>9.06E-2</v>
      </c>
      <c r="K172" s="5">
        <v>7.4300000000000005E-2</v>
      </c>
      <c r="L172" s="5">
        <v>9.3399999999999997E-2</v>
      </c>
      <c r="M172" s="5">
        <v>0.1643</v>
      </c>
      <c r="N172" s="5">
        <v>0.20069999999999999</v>
      </c>
      <c r="O172" s="5">
        <v>0.1978</v>
      </c>
      <c r="P172" s="5">
        <v>0.2137</v>
      </c>
      <c r="Q172" s="5">
        <v>2.8799999999999999E-2</v>
      </c>
      <c r="R172" s="5">
        <v>6.4999999999999997E-3</v>
      </c>
      <c r="S172" s="5">
        <v>9.2100000000000001E-2</v>
      </c>
      <c r="T172" s="5">
        <v>4.5999999999999999E-2</v>
      </c>
      <c r="U172" s="5"/>
      <c r="V172" s="5"/>
      <c r="W172" s="5">
        <v>6</v>
      </c>
      <c r="X172" s="27">
        <v>0.16873174599999999</v>
      </c>
      <c r="Y172" s="28">
        <v>0.45387725099999998</v>
      </c>
      <c r="Z172" s="29">
        <v>-0.371705964</v>
      </c>
      <c r="AA172" s="5">
        <v>6.4999999999999997E-3</v>
      </c>
    </row>
    <row r="173" spans="1:27" x14ac:dyDescent="0.3">
      <c r="A173" s="5">
        <v>7</v>
      </c>
      <c r="B173" s="5">
        <v>7379.6</v>
      </c>
      <c r="C173" s="5">
        <v>6521.7060000000001</v>
      </c>
      <c r="D173" s="5">
        <v>107.4773</v>
      </c>
      <c r="E173" s="5">
        <v>-6.91601</v>
      </c>
      <c r="F173" s="5" t="s">
        <v>34</v>
      </c>
      <c r="G173" s="5">
        <v>7</v>
      </c>
      <c r="H173" s="5">
        <v>0.1182</v>
      </c>
      <c r="I173" s="5">
        <v>9.4200000000000006E-2</v>
      </c>
      <c r="J173" s="5">
        <v>8.6900000000000005E-2</v>
      </c>
      <c r="K173" s="5">
        <v>6.7799999999999999E-2</v>
      </c>
      <c r="L173" s="5">
        <v>8.7400000000000005E-2</v>
      </c>
      <c r="M173" s="5">
        <v>0.1656</v>
      </c>
      <c r="N173" s="5">
        <v>0.20760000000000001</v>
      </c>
      <c r="O173" s="5">
        <v>0.22539999999999999</v>
      </c>
      <c r="P173" s="5">
        <v>0.2273</v>
      </c>
      <c r="Q173" s="5">
        <v>2.8799999999999999E-2</v>
      </c>
      <c r="R173" s="5">
        <v>6.4999999999999997E-3</v>
      </c>
      <c r="S173" s="5">
        <v>8.5900000000000004E-2</v>
      </c>
      <c r="T173" s="5">
        <v>4.3400000000000001E-2</v>
      </c>
      <c r="U173" s="5"/>
      <c r="V173" s="5"/>
      <c r="W173" s="5">
        <v>7</v>
      </c>
      <c r="X173" s="30">
        <v>0.20907936499999999</v>
      </c>
      <c r="Y173" s="31">
        <v>0.53751705299999997</v>
      </c>
      <c r="Z173" s="32">
        <v>-0.44348383000000002</v>
      </c>
      <c r="AA173" s="5">
        <v>6.4999999999999997E-3</v>
      </c>
    </row>
    <row r="174" spans="1:27" x14ac:dyDescent="0.3">
      <c r="A174" s="5">
        <v>8</v>
      </c>
      <c r="B174" s="5">
        <v>7379.4290000000001</v>
      </c>
      <c r="C174" s="5">
        <v>6522.701</v>
      </c>
      <c r="D174" s="5">
        <v>107.4773</v>
      </c>
      <c r="E174" s="5">
        <v>-6.9161000000000001</v>
      </c>
      <c r="F174" s="5" t="s">
        <v>34</v>
      </c>
      <c r="G174" s="5">
        <v>8</v>
      </c>
      <c r="H174" s="5">
        <v>0.11840000000000001</v>
      </c>
      <c r="I174" s="5">
        <v>9.7600000000000006E-2</v>
      </c>
      <c r="J174" s="5">
        <v>9.0300000000000005E-2</v>
      </c>
      <c r="K174" s="5">
        <v>7.1300000000000002E-2</v>
      </c>
      <c r="L174" s="5">
        <v>9.3200000000000005E-2</v>
      </c>
      <c r="M174" s="5">
        <v>0.19120000000000001</v>
      </c>
      <c r="N174" s="5">
        <v>0.2329</v>
      </c>
      <c r="O174" s="5">
        <v>0.21840000000000001</v>
      </c>
      <c r="P174" s="5">
        <v>0.25369999999999998</v>
      </c>
      <c r="Q174" s="5">
        <v>3.9199999999999999E-2</v>
      </c>
      <c r="R174" s="5">
        <v>6.4000000000000003E-3</v>
      </c>
      <c r="S174" s="5">
        <v>9.6500000000000002E-2</v>
      </c>
      <c r="T174" s="5">
        <v>4.7899999999999998E-2</v>
      </c>
      <c r="U174" s="5"/>
      <c r="V174" s="5"/>
      <c r="W174" s="5">
        <v>8</v>
      </c>
      <c r="X174" s="33">
        <v>0.20457460299999999</v>
      </c>
      <c r="Y174" s="34">
        <v>0.50776665499999996</v>
      </c>
      <c r="Z174" s="35">
        <v>-0.41496598600000001</v>
      </c>
      <c r="AA174" s="5">
        <v>6.4000000000000003E-3</v>
      </c>
    </row>
    <row r="175" spans="1:27" x14ac:dyDescent="0.3">
      <c r="A175" s="5">
        <v>9</v>
      </c>
      <c r="B175" s="5">
        <v>7381.4830000000002</v>
      </c>
      <c r="C175" s="5">
        <v>6523.165</v>
      </c>
      <c r="D175" s="5">
        <v>107.47750000000001</v>
      </c>
      <c r="E175" s="5">
        <v>-6.9161400000000004</v>
      </c>
      <c r="F175" s="5" t="s">
        <v>34</v>
      </c>
      <c r="G175" s="5">
        <v>9</v>
      </c>
      <c r="H175" s="5">
        <v>0.1169</v>
      </c>
      <c r="I175" s="5">
        <v>8.9700000000000002E-2</v>
      </c>
      <c r="J175" s="5">
        <v>8.3099999999999993E-2</v>
      </c>
      <c r="K175" s="5">
        <v>6.0199999999999997E-2</v>
      </c>
      <c r="L175" s="5">
        <v>8.5300000000000001E-2</v>
      </c>
      <c r="M175" s="5">
        <v>0.19950000000000001</v>
      </c>
      <c r="N175" s="5">
        <v>0.2477</v>
      </c>
      <c r="O175" s="5">
        <v>0.24590000000000001</v>
      </c>
      <c r="P175" s="5">
        <v>0.27779999999999999</v>
      </c>
      <c r="Q175" s="5">
        <v>3.8399999999999997E-2</v>
      </c>
      <c r="R175" s="5">
        <v>6.0000000000000001E-3</v>
      </c>
      <c r="S175" s="5">
        <v>9.6199999999999994E-2</v>
      </c>
      <c r="T175" s="5">
        <v>4.5100000000000001E-2</v>
      </c>
      <c r="U175" s="5"/>
      <c r="V175" s="5"/>
      <c r="W175" s="5">
        <v>9</v>
      </c>
      <c r="X175" s="36">
        <v>0.23988254000000001</v>
      </c>
      <c r="Y175" s="37">
        <v>0.60666448900000003</v>
      </c>
      <c r="Z175" s="38">
        <v>-0.49483282699999998</v>
      </c>
      <c r="AA175" s="5">
        <v>6.0000000000000001E-3</v>
      </c>
    </row>
    <row r="176" spans="1:27" x14ac:dyDescent="0.3">
      <c r="A176" s="5">
        <v>10</v>
      </c>
      <c r="B176" s="5">
        <v>7378.3959999999997</v>
      </c>
      <c r="C176" s="5">
        <v>6527.8410000000003</v>
      </c>
      <c r="D176" s="5">
        <v>107.4772</v>
      </c>
      <c r="E176" s="5">
        <v>-6.9165599999999996</v>
      </c>
      <c r="F176" s="5" t="s">
        <v>34</v>
      </c>
      <c r="G176" s="5">
        <v>10</v>
      </c>
      <c r="H176" s="5">
        <v>0.11840000000000001</v>
      </c>
      <c r="I176" s="5">
        <v>9.3299999999999994E-2</v>
      </c>
      <c r="J176" s="5">
        <v>8.72E-2</v>
      </c>
      <c r="K176" s="5">
        <v>6.7100000000000007E-2</v>
      </c>
      <c r="L176" s="5">
        <v>9.1800000000000007E-2</v>
      </c>
      <c r="M176" s="5">
        <v>0.1978</v>
      </c>
      <c r="N176" s="5">
        <v>0.24079999999999999</v>
      </c>
      <c r="O176" s="5">
        <v>0.22209999999999999</v>
      </c>
      <c r="P176" s="5">
        <v>0.26179999999999998</v>
      </c>
      <c r="Q176" s="5">
        <v>3.9199999999999999E-2</v>
      </c>
      <c r="R176" s="5">
        <v>6.4000000000000003E-3</v>
      </c>
      <c r="S176" s="5">
        <v>0.1024</v>
      </c>
      <c r="T176" s="5">
        <v>4.8599999999999997E-2</v>
      </c>
      <c r="U176" s="5"/>
      <c r="V176" s="5"/>
      <c r="W176" s="5">
        <v>10</v>
      </c>
      <c r="X176" s="39">
        <v>0.20298571400000001</v>
      </c>
      <c r="Y176" s="31">
        <v>0.53596127199999999</v>
      </c>
      <c r="Z176" s="40">
        <v>-0.43614613600000002</v>
      </c>
      <c r="AA176" s="5">
        <v>6.4000000000000003E-3</v>
      </c>
    </row>
    <row r="177" spans="1:27" x14ac:dyDescent="0.3">
      <c r="A177" s="5" t="s">
        <v>98</v>
      </c>
      <c r="B177" s="5">
        <v>7374.5</v>
      </c>
      <c r="C177" s="5">
        <v>6534.5</v>
      </c>
      <c r="D177" s="5">
        <v>107.4769</v>
      </c>
      <c r="E177" s="5">
        <v>-6.9171699999999996</v>
      </c>
      <c r="F177" s="5" t="s">
        <v>34</v>
      </c>
      <c r="G177" s="5" t="s">
        <v>38</v>
      </c>
      <c r="H177" s="5">
        <v>0.11700000000000001</v>
      </c>
      <c r="I177" s="5">
        <v>0.10150000000000001</v>
      </c>
      <c r="J177" s="5">
        <v>9.4E-2</v>
      </c>
      <c r="K177" s="5">
        <v>7.8299999999999995E-2</v>
      </c>
      <c r="L177" s="5">
        <v>9.4600000000000004E-2</v>
      </c>
      <c r="M177" s="5">
        <v>0.19589999999999999</v>
      </c>
      <c r="N177" s="5">
        <v>0.24560000000000001</v>
      </c>
      <c r="O177" s="5">
        <v>0.2198</v>
      </c>
      <c r="P177" s="5">
        <v>0.27100000000000002</v>
      </c>
      <c r="Q177" s="5">
        <v>4.1500000000000002E-2</v>
      </c>
      <c r="R177" s="5">
        <v>6.3E-3</v>
      </c>
      <c r="S177" s="5">
        <v>0.1028</v>
      </c>
      <c r="T177" s="5">
        <v>4.8399999999999999E-2</v>
      </c>
      <c r="U177" s="5"/>
      <c r="V177" s="5"/>
      <c r="W177" s="5" t="s">
        <v>38</v>
      </c>
      <c r="X177" s="41">
        <v>0.19827777799999999</v>
      </c>
      <c r="Y177" s="42">
        <v>0.47467292900000002</v>
      </c>
      <c r="Z177" s="43">
        <v>-0.40089228799999999</v>
      </c>
      <c r="AA177" s="5">
        <v>6.3E-3</v>
      </c>
    </row>
    <row r="178" spans="1:27" x14ac:dyDescent="0.3">
      <c r="A178" s="5" t="s">
        <v>99</v>
      </c>
      <c r="B178" s="5">
        <v>7366.5</v>
      </c>
      <c r="C178" s="5">
        <v>6506.5</v>
      </c>
      <c r="D178" s="5">
        <v>107.4761</v>
      </c>
      <c r="E178" s="5">
        <v>-6.9146400000000003</v>
      </c>
      <c r="F178" s="5" t="s">
        <v>34</v>
      </c>
      <c r="G178" s="5" t="s">
        <v>74</v>
      </c>
      <c r="H178" s="5">
        <v>0.1293</v>
      </c>
      <c r="I178" s="5">
        <v>0.1134</v>
      </c>
      <c r="J178" s="5">
        <v>0.1053</v>
      </c>
      <c r="K178" s="5">
        <v>8.8999999999999996E-2</v>
      </c>
      <c r="L178" s="5">
        <v>7.9200000000000007E-2</v>
      </c>
      <c r="M178" s="5">
        <v>7.4899999999999994E-2</v>
      </c>
      <c r="N178" s="5">
        <v>8.1500000000000003E-2</v>
      </c>
      <c r="O178" s="5">
        <v>7.0400000000000004E-2</v>
      </c>
      <c r="P178" s="5">
        <v>7.7399999999999997E-2</v>
      </c>
      <c r="Q178" s="5">
        <v>1.6799999999999999E-2</v>
      </c>
      <c r="R178" s="5">
        <v>6.7999999999999996E-3</v>
      </c>
      <c r="S178" s="5">
        <v>4.2999999999999997E-2</v>
      </c>
      <c r="T178" s="5">
        <v>3.3399999999999999E-2</v>
      </c>
      <c r="U178" s="5"/>
      <c r="V178" s="5"/>
      <c r="W178" s="6" t="s">
        <v>74</v>
      </c>
      <c r="X178" s="45">
        <v>5.5249206000000002E-2</v>
      </c>
      <c r="Y178" s="46">
        <v>-0.116687578</v>
      </c>
      <c r="Z178" s="47">
        <v>0.19863403499999999</v>
      </c>
      <c r="AA178" s="53">
        <v>6.7999999999999996E-3</v>
      </c>
    </row>
    <row r="180" spans="1:27" x14ac:dyDescent="0.3">
      <c r="W180" t="s">
        <v>29</v>
      </c>
      <c r="X180" s="7" t="s">
        <v>30</v>
      </c>
      <c r="Y180" s="7" t="s">
        <v>31</v>
      </c>
      <c r="Z180" s="7" t="s">
        <v>32</v>
      </c>
      <c r="AA180" t="s">
        <v>102</v>
      </c>
    </row>
    <row r="181" spans="1:27" x14ac:dyDescent="0.3">
      <c r="W181" t="s">
        <v>38</v>
      </c>
      <c r="X181" s="7">
        <v>0.24821111111111077</v>
      </c>
      <c r="Y181" s="7">
        <v>0.56411015694403321</v>
      </c>
      <c r="Z181" s="7">
        <v>-0.44712328767123294</v>
      </c>
      <c r="AA181">
        <v>4.1000000000000003E-3</v>
      </c>
    </row>
    <row r="182" spans="1:27" x14ac:dyDescent="0.3">
      <c r="W182" t="s">
        <v>103</v>
      </c>
      <c r="X182" s="7">
        <v>0.17554603174603145</v>
      </c>
      <c r="Y182" s="7">
        <v>0.36668905305574212</v>
      </c>
      <c r="Z182" s="7">
        <v>-0.27227258518286962</v>
      </c>
      <c r="AA182">
        <v>5.8999999999999999E-3</v>
      </c>
    </row>
    <row r="183" spans="1:27" x14ac:dyDescent="0.3">
      <c r="A183" t="s">
        <v>2</v>
      </c>
      <c r="B183" t="s">
        <v>100</v>
      </c>
      <c r="W183" t="s">
        <v>73</v>
      </c>
      <c r="X183" s="7">
        <v>8.5025396825396671E-2</v>
      </c>
      <c r="Y183" s="7">
        <v>-6.7278287461773723E-2</v>
      </c>
      <c r="Z183" s="7">
        <v>0.16438356164383564</v>
      </c>
      <c r="AA183">
        <v>8.6E-3</v>
      </c>
    </row>
    <row r="184" spans="1:27" x14ac:dyDescent="0.3">
      <c r="A184" t="s">
        <v>4</v>
      </c>
      <c r="B184" t="s">
        <v>101</v>
      </c>
      <c r="W184" t="s">
        <v>75</v>
      </c>
      <c r="X184" s="7">
        <v>0.17195714285714261</v>
      </c>
      <c r="Y184" s="7">
        <v>0.39311163895486945</v>
      </c>
      <c r="Z184" s="7">
        <v>-0.31244755244755246</v>
      </c>
      <c r="AA184">
        <v>6.3E-3</v>
      </c>
    </row>
    <row r="185" spans="1:27" x14ac:dyDescent="0.3">
      <c r="W185" t="s">
        <v>74</v>
      </c>
      <c r="X185" s="7">
        <v>7.9955555555555419E-2</v>
      </c>
      <c r="Y185" s="7">
        <v>-3.6549707602339214E-2</v>
      </c>
      <c r="Z185" s="7">
        <v>0.1767645221736415</v>
      </c>
      <c r="AA185">
        <v>2.8E-3</v>
      </c>
    </row>
    <row r="186" spans="1:27" x14ac:dyDescent="0.3">
      <c r="A186" t="s">
        <v>9</v>
      </c>
      <c r="H186">
        <v>443</v>
      </c>
      <c r="I186">
        <v>490</v>
      </c>
      <c r="J186">
        <v>560</v>
      </c>
      <c r="K186">
        <v>665</v>
      </c>
      <c r="L186">
        <v>705</v>
      </c>
      <c r="M186">
        <v>740</v>
      </c>
      <c r="N186">
        <v>783</v>
      </c>
      <c r="O186">
        <v>842</v>
      </c>
      <c r="P186">
        <v>865</v>
      </c>
      <c r="Q186">
        <v>945</v>
      </c>
      <c r="R186">
        <v>1375</v>
      </c>
      <c r="S186">
        <v>1610</v>
      </c>
      <c r="T186">
        <v>2190</v>
      </c>
    </row>
    <row r="187" spans="1:27" x14ac:dyDescent="0.3">
      <c r="A187" t="s">
        <v>10</v>
      </c>
      <c r="B187" t="s">
        <v>11</v>
      </c>
      <c r="C187" t="s">
        <v>12</v>
      </c>
      <c r="D187" t="s">
        <v>13</v>
      </c>
      <c r="E187" t="s">
        <v>14</v>
      </c>
      <c r="F187" t="s">
        <v>15</v>
      </c>
      <c r="G187" t="s">
        <v>16</v>
      </c>
      <c r="H187" t="s">
        <v>17</v>
      </c>
      <c r="I187" t="s">
        <v>18</v>
      </c>
      <c r="J187" t="s">
        <v>19</v>
      </c>
      <c r="K187" t="s">
        <v>20</v>
      </c>
      <c r="L187" t="s">
        <v>21</v>
      </c>
      <c r="M187" t="s">
        <v>22</v>
      </c>
      <c r="N187" t="s">
        <v>23</v>
      </c>
      <c r="O187" t="s">
        <v>24</v>
      </c>
      <c r="P187" t="s">
        <v>25</v>
      </c>
      <c r="Q187" t="s">
        <v>26</v>
      </c>
      <c r="R187" t="s">
        <v>49</v>
      </c>
      <c r="S187" t="s">
        <v>27</v>
      </c>
      <c r="T187" t="s">
        <v>28</v>
      </c>
      <c r="W187" s="2" t="s">
        <v>29</v>
      </c>
      <c r="X187" s="8" t="s">
        <v>30</v>
      </c>
      <c r="Y187" s="8" t="s">
        <v>31</v>
      </c>
      <c r="Z187" s="8" t="s">
        <v>32</v>
      </c>
      <c r="AA187" s="3" t="s">
        <v>102</v>
      </c>
    </row>
    <row r="188" spans="1:27" x14ac:dyDescent="0.3">
      <c r="A188" s="48" t="s">
        <v>33</v>
      </c>
      <c r="B188" s="48">
        <v>7297.5</v>
      </c>
      <c r="C188" s="48">
        <v>6502.5</v>
      </c>
      <c r="D188" s="48">
        <v>107.4699</v>
      </c>
      <c r="E188" s="48">
        <v>-6.9143100000000004</v>
      </c>
      <c r="F188" s="48" t="s">
        <v>34</v>
      </c>
      <c r="G188" s="48" t="s">
        <v>38</v>
      </c>
      <c r="H188" s="48">
        <v>0.14510000000000001</v>
      </c>
      <c r="I188" s="48">
        <v>0.1144</v>
      </c>
      <c r="J188" s="48">
        <v>0.1009</v>
      </c>
      <c r="K188" s="48">
        <v>7.3599999999999999E-2</v>
      </c>
      <c r="L188" s="48">
        <v>0.1007</v>
      </c>
      <c r="M188" s="48">
        <v>0.21779999999999999</v>
      </c>
      <c r="N188" s="48">
        <v>0.27579999999999999</v>
      </c>
      <c r="O188" s="48">
        <v>0.2641</v>
      </c>
      <c r="P188" s="48">
        <v>0.31169999999999998</v>
      </c>
      <c r="Q188" s="48">
        <v>4.2200000000000001E-2</v>
      </c>
      <c r="R188" s="48">
        <v>4.1000000000000003E-3</v>
      </c>
      <c r="S188" s="48">
        <v>0.11</v>
      </c>
      <c r="T188" s="48">
        <v>4.6899999999999997E-2</v>
      </c>
      <c r="W188" t="str">
        <f>G188</f>
        <v>water hyacinth</v>
      </c>
      <c r="X188" s="50">
        <f>O188-(M188+((S188-M188)*1.87301587301587))</f>
        <v>0.24821111111111077</v>
      </c>
      <c r="Y188" s="50">
        <f>(O188-K188)/(O188+K188)</f>
        <v>0.56411015694403321</v>
      </c>
      <c r="Z188" s="50">
        <f t="shared" ref="Z188:Z192" si="27">(J188-O188)/(J188+O188)</f>
        <v>-0.44712328767123294</v>
      </c>
      <c r="AA188" s="48">
        <v>4.1000000000000003E-3</v>
      </c>
    </row>
    <row r="189" spans="1:27" x14ac:dyDescent="0.3">
      <c r="A189" s="48" t="s">
        <v>40</v>
      </c>
      <c r="B189" s="48">
        <v>7368.5</v>
      </c>
      <c r="C189" s="48">
        <v>6526.5</v>
      </c>
      <c r="D189" s="48">
        <v>107.47629999999999</v>
      </c>
      <c r="E189" s="48">
        <v>-6.9164500000000002</v>
      </c>
      <c r="F189" s="48" t="s">
        <v>34</v>
      </c>
      <c r="G189" s="48" t="s">
        <v>103</v>
      </c>
      <c r="H189" s="48">
        <v>0.1656</v>
      </c>
      <c r="I189" s="48">
        <v>0.1348</v>
      </c>
      <c r="J189" s="48">
        <v>0.1164</v>
      </c>
      <c r="K189" s="48">
        <v>9.4299999999999995E-2</v>
      </c>
      <c r="L189" s="48">
        <v>0.109</v>
      </c>
      <c r="M189" s="48">
        <v>0.18509999999999999</v>
      </c>
      <c r="N189" s="48">
        <v>0.2329</v>
      </c>
      <c r="O189" s="48">
        <v>0.20349999999999999</v>
      </c>
      <c r="P189" s="48">
        <v>0.25509999999999999</v>
      </c>
      <c r="Q189" s="48">
        <v>4.3499999999999997E-2</v>
      </c>
      <c r="R189" s="48">
        <v>5.8999999999999999E-3</v>
      </c>
      <c r="S189" s="48">
        <v>0.1012</v>
      </c>
      <c r="T189" s="48">
        <v>5.1499999999999997E-2</v>
      </c>
      <c r="W189" t="str">
        <f t="shared" ref="W189:W192" si="28">G189</f>
        <v>debris</v>
      </c>
      <c r="X189" s="50">
        <f t="shared" ref="X189:X192" si="29">O189-(M189+((S189-M189)*1.87301587301587))</f>
        <v>0.17554603174603145</v>
      </c>
      <c r="Y189" s="50">
        <f t="shared" ref="Y189:Y192" si="30">(O189-K189)/(O189+K189)</f>
        <v>0.36668905305574212</v>
      </c>
      <c r="Z189" s="50">
        <f t="shared" si="27"/>
        <v>-0.27227258518286962</v>
      </c>
      <c r="AA189" s="48">
        <v>5.8999999999999999E-3</v>
      </c>
    </row>
    <row r="190" spans="1:27" x14ac:dyDescent="0.3">
      <c r="A190" s="48" t="s">
        <v>104</v>
      </c>
      <c r="B190" s="48">
        <v>7424.5</v>
      </c>
      <c r="C190" s="48">
        <v>6569.5</v>
      </c>
      <c r="D190" s="48">
        <v>107.48139999999999</v>
      </c>
      <c r="E190" s="48">
        <v>-6.9203099999999997</v>
      </c>
      <c r="F190" s="48" t="s">
        <v>34</v>
      </c>
      <c r="G190" s="48" t="s">
        <v>73</v>
      </c>
      <c r="H190" s="48">
        <v>0.17080000000000001</v>
      </c>
      <c r="I190" s="48">
        <v>0.1447</v>
      </c>
      <c r="J190" s="48">
        <v>0.1275</v>
      </c>
      <c r="K190" s="48">
        <v>0.1047</v>
      </c>
      <c r="L190" s="48">
        <v>9.7199999999999995E-2</v>
      </c>
      <c r="M190" s="48">
        <v>0.10050000000000001</v>
      </c>
      <c r="N190" s="48">
        <v>0.1075</v>
      </c>
      <c r="O190" s="48">
        <v>9.1499999999999998E-2</v>
      </c>
      <c r="P190" s="48">
        <v>0.1002</v>
      </c>
      <c r="Q190" s="48">
        <v>2.3699999999999999E-2</v>
      </c>
      <c r="R190" s="48">
        <v>8.6E-3</v>
      </c>
      <c r="S190" s="48">
        <v>5.0299999999999997E-2</v>
      </c>
      <c r="T190" s="48">
        <v>3.5400000000000001E-2</v>
      </c>
      <c r="W190" t="str">
        <f t="shared" si="28"/>
        <v>turbid water upstream</v>
      </c>
      <c r="X190" s="50">
        <f t="shared" si="29"/>
        <v>8.5025396825396671E-2</v>
      </c>
      <c r="Y190" s="50">
        <f t="shared" si="30"/>
        <v>-6.7278287461773723E-2</v>
      </c>
      <c r="Z190" s="50">
        <f t="shared" si="27"/>
        <v>0.16438356164383564</v>
      </c>
      <c r="AA190" s="48">
        <v>8.6E-3</v>
      </c>
    </row>
    <row r="191" spans="1:27" x14ac:dyDescent="0.3">
      <c r="A191" s="48" t="s">
        <v>37</v>
      </c>
      <c r="B191" s="48">
        <v>7373.5</v>
      </c>
      <c r="C191" s="48">
        <v>6529.5</v>
      </c>
      <c r="D191" s="48">
        <v>107.4768</v>
      </c>
      <c r="E191" s="48">
        <v>-6.9167199999999998</v>
      </c>
      <c r="F191" s="48" t="s">
        <v>34</v>
      </c>
      <c r="G191" s="48" t="s">
        <v>75</v>
      </c>
      <c r="H191" s="48">
        <v>0.16789999999999999</v>
      </c>
      <c r="I191" s="48">
        <v>0.13880000000000001</v>
      </c>
      <c r="J191" s="48">
        <v>0.1229</v>
      </c>
      <c r="K191" s="48">
        <v>0.1022</v>
      </c>
      <c r="L191" s="48">
        <v>0.1203</v>
      </c>
      <c r="M191" s="48">
        <v>0.20930000000000001</v>
      </c>
      <c r="N191" s="48">
        <v>0.25119999999999998</v>
      </c>
      <c r="O191" s="48">
        <v>0.2346</v>
      </c>
      <c r="P191" s="48">
        <v>0.27639999999999998</v>
      </c>
      <c r="Q191" s="48">
        <v>4.1000000000000002E-2</v>
      </c>
      <c r="R191" s="48">
        <v>6.3E-3</v>
      </c>
      <c r="S191" s="48">
        <v>0.13100000000000001</v>
      </c>
      <c r="T191" s="48">
        <v>6.8400000000000002E-2</v>
      </c>
      <c r="W191" t="str">
        <f t="shared" si="28"/>
        <v>floating debris</v>
      </c>
      <c r="X191" s="50">
        <f t="shared" si="29"/>
        <v>0.17195714285714261</v>
      </c>
      <c r="Y191" s="50">
        <f t="shared" si="30"/>
        <v>0.39311163895486945</v>
      </c>
      <c r="Z191" s="50">
        <f t="shared" si="27"/>
        <v>-0.31244755244755246</v>
      </c>
      <c r="AA191" s="48">
        <v>6.3E-3</v>
      </c>
    </row>
    <row r="192" spans="1:27" x14ac:dyDescent="0.3">
      <c r="A192" s="48" t="s">
        <v>105</v>
      </c>
      <c r="B192" s="48">
        <v>7240.5</v>
      </c>
      <c r="C192" s="48">
        <v>6464.5</v>
      </c>
      <c r="D192" s="48">
        <v>107.46469999999999</v>
      </c>
      <c r="E192" s="48">
        <v>-6.9109100000000003</v>
      </c>
      <c r="F192" s="48" t="s">
        <v>34</v>
      </c>
      <c r="G192" s="48" t="s">
        <v>74</v>
      </c>
      <c r="H192" s="48">
        <v>0.1469</v>
      </c>
      <c r="I192" s="48">
        <v>0.1183</v>
      </c>
      <c r="J192" s="48">
        <v>9.4200000000000006E-2</v>
      </c>
      <c r="K192" s="48">
        <v>7.0900000000000005E-2</v>
      </c>
      <c r="L192" s="48">
        <v>7.0199999999999999E-2</v>
      </c>
      <c r="M192" s="48">
        <v>7.51E-2</v>
      </c>
      <c r="N192" s="48">
        <v>7.9799999999999996E-2</v>
      </c>
      <c r="O192" s="48">
        <v>6.59E-2</v>
      </c>
      <c r="P192" s="48">
        <v>7.3300000000000004E-2</v>
      </c>
      <c r="Q192" s="48">
        <v>1.35E-2</v>
      </c>
      <c r="R192" s="48">
        <v>2.8E-3</v>
      </c>
      <c r="S192" s="48">
        <v>2.75E-2</v>
      </c>
      <c r="T192" s="48">
        <v>1.5699999999999999E-2</v>
      </c>
      <c r="W192" s="49" t="str">
        <f t="shared" si="28"/>
        <v>turbid water downstream</v>
      </c>
      <c r="X192" s="52">
        <f t="shared" si="29"/>
        <v>7.9955555555555419E-2</v>
      </c>
      <c r="Y192" s="52">
        <f t="shared" si="30"/>
        <v>-3.6549707602339214E-2</v>
      </c>
      <c r="Z192" s="52">
        <f t="shared" si="27"/>
        <v>0.1767645221736415</v>
      </c>
      <c r="AA192" s="48">
        <v>2.8E-3</v>
      </c>
    </row>
    <row r="197" spans="1:26" x14ac:dyDescent="0.3">
      <c r="A197" s="4" t="s">
        <v>106</v>
      </c>
    </row>
    <row r="200" spans="1:26" x14ac:dyDescent="0.3">
      <c r="A200" t="s">
        <v>9</v>
      </c>
      <c r="H200">
        <v>443</v>
      </c>
      <c r="I200">
        <v>490</v>
      </c>
      <c r="J200">
        <v>560</v>
      </c>
      <c r="K200">
        <v>665</v>
      </c>
      <c r="L200">
        <v>705</v>
      </c>
      <c r="M200">
        <v>740</v>
      </c>
      <c r="N200">
        <v>783</v>
      </c>
      <c r="O200">
        <v>842</v>
      </c>
      <c r="P200">
        <v>865</v>
      </c>
      <c r="Q200">
        <v>945</v>
      </c>
      <c r="R200">
        <v>1610</v>
      </c>
      <c r="S200">
        <v>2190</v>
      </c>
    </row>
    <row r="201" spans="1:26" x14ac:dyDescent="0.3">
      <c r="A201" t="s">
        <v>10</v>
      </c>
      <c r="B201" t="s">
        <v>11</v>
      </c>
      <c r="C201" t="s">
        <v>12</v>
      </c>
      <c r="D201" t="s">
        <v>13</v>
      </c>
      <c r="E201" t="s">
        <v>14</v>
      </c>
      <c r="F201" t="s">
        <v>15</v>
      </c>
      <c r="G201" t="s">
        <v>16</v>
      </c>
      <c r="H201" t="s">
        <v>17</v>
      </c>
      <c r="I201" t="s">
        <v>18</v>
      </c>
      <c r="J201" t="s">
        <v>19</v>
      </c>
      <c r="K201" t="s">
        <v>20</v>
      </c>
      <c r="L201" t="s">
        <v>21</v>
      </c>
      <c r="M201" t="s">
        <v>22</v>
      </c>
      <c r="N201" t="s">
        <v>23</v>
      </c>
      <c r="O201" t="s">
        <v>24</v>
      </c>
      <c r="P201" t="s">
        <v>25</v>
      </c>
      <c r="Q201" t="s">
        <v>26</v>
      </c>
      <c r="R201" t="s">
        <v>27</v>
      </c>
      <c r="S201" t="s">
        <v>28</v>
      </c>
      <c r="W201" s="2" t="s">
        <v>29</v>
      </c>
      <c r="X201" s="8" t="s">
        <v>30</v>
      </c>
      <c r="Y201" s="8" t="s">
        <v>31</v>
      </c>
      <c r="Z201" s="8" t="s">
        <v>32</v>
      </c>
    </row>
    <row r="202" spans="1:26" x14ac:dyDescent="0.3">
      <c r="A202">
        <v>31</v>
      </c>
      <c r="B202">
        <v>7423.7868423212303</v>
      </c>
      <c r="C202">
        <v>6542.7054155640299</v>
      </c>
      <c r="D202">
        <v>107.48133899993501</v>
      </c>
      <c r="E202">
        <v>-6.9178869999977204</v>
      </c>
      <c r="F202" t="s">
        <v>34</v>
      </c>
      <c r="G202">
        <v>31</v>
      </c>
      <c r="H202">
        <v>6.7900000000000002E-2</v>
      </c>
      <c r="I202">
        <v>8.5800000000000001E-2</v>
      </c>
      <c r="J202">
        <v>0.109</v>
      </c>
      <c r="K202">
        <v>0.12</v>
      </c>
      <c r="L202">
        <v>0.14280000000000001</v>
      </c>
      <c r="M202">
        <v>0.14499999999999999</v>
      </c>
      <c r="N202">
        <v>0.15679999999999999</v>
      </c>
      <c r="O202">
        <v>0.1903</v>
      </c>
      <c r="P202">
        <v>0.17219999999999999</v>
      </c>
      <c r="Q202">
        <v>9.1700000000000004E-2</v>
      </c>
      <c r="R202">
        <v>0.10630000000000001</v>
      </c>
      <c r="S202">
        <v>7.3599999999999999E-2</v>
      </c>
      <c r="W202">
        <v>31</v>
      </c>
      <c r="X202" s="7">
        <f>O202-(M202+((R202-M202)*1.87301587301587))</f>
        <v>0.11778571428571415</v>
      </c>
      <c r="Y202" s="7">
        <f t="shared" ref="Y202:Y220" si="31">(O202-K202)/(O202+K202)</f>
        <v>0.22655494682565258</v>
      </c>
      <c r="Z202" s="7">
        <f t="shared" ref="Z202:Z220" si="32">(J202-O202)/(J202+O202)</f>
        <v>-0.27163381222853322</v>
      </c>
    </row>
    <row r="203" spans="1:26" x14ac:dyDescent="0.3">
      <c r="A203">
        <v>32</v>
      </c>
      <c r="B203">
        <v>7421.4244801165296</v>
      </c>
      <c r="C203">
        <v>6541.9517268063501</v>
      </c>
      <c r="D203">
        <v>107.48112499993501</v>
      </c>
      <c r="E203">
        <v>-6.9178199999977297</v>
      </c>
      <c r="F203" t="s">
        <v>34</v>
      </c>
      <c r="G203">
        <v>32</v>
      </c>
      <c r="H203">
        <v>6.83E-2</v>
      </c>
      <c r="I203">
        <v>9.3700000000000006E-2</v>
      </c>
      <c r="J203">
        <v>0.1152</v>
      </c>
      <c r="K203">
        <v>0.13700000000000001</v>
      </c>
      <c r="L203">
        <v>0.1757</v>
      </c>
      <c r="M203">
        <v>0.20630000000000001</v>
      </c>
      <c r="N203">
        <v>0.223</v>
      </c>
      <c r="O203">
        <v>0.2104</v>
      </c>
      <c r="P203">
        <v>0.25409999999999999</v>
      </c>
      <c r="Q203">
        <v>0.13550000000000001</v>
      </c>
      <c r="R203">
        <v>0.1628</v>
      </c>
      <c r="S203">
        <v>0.11269999999999999</v>
      </c>
      <c r="W203">
        <v>32</v>
      </c>
      <c r="X203" s="7">
        <f t="shared" ref="X203:X220" si="33">O203-(M203+((R203-M203)*1.87301587301587))</f>
        <v>8.5576190476190347E-2</v>
      </c>
      <c r="Y203" s="7">
        <f t="shared" si="31"/>
        <v>0.21128382268278637</v>
      </c>
      <c r="Z203" s="7">
        <f t="shared" si="32"/>
        <v>-0.29238329238329241</v>
      </c>
    </row>
    <row r="204" spans="1:26" x14ac:dyDescent="0.3">
      <c r="A204">
        <v>33</v>
      </c>
      <c r="B204">
        <v>7420.2550498362198</v>
      </c>
      <c r="C204">
        <v>6539.3232055515</v>
      </c>
      <c r="D204">
        <v>107.48101799993501</v>
      </c>
      <c r="E204">
        <v>-6.9175829999977303</v>
      </c>
      <c r="F204" t="s">
        <v>34</v>
      </c>
      <c r="G204">
        <v>33</v>
      </c>
      <c r="H204">
        <v>6.7699999999999996E-2</v>
      </c>
      <c r="I204">
        <v>9.2600000000000002E-2</v>
      </c>
      <c r="J204">
        <v>0.12039999999999999</v>
      </c>
      <c r="K204">
        <v>0.1246</v>
      </c>
      <c r="L204">
        <v>0.155</v>
      </c>
      <c r="M204">
        <v>0.1908</v>
      </c>
      <c r="N204">
        <v>0.21299999999999999</v>
      </c>
      <c r="O204">
        <v>0.2298</v>
      </c>
      <c r="P204">
        <v>0.215</v>
      </c>
      <c r="Q204">
        <v>0.10390000000000001</v>
      </c>
      <c r="R204">
        <v>0.1241</v>
      </c>
      <c r="S204">
        <v>8.5400000000000004E-2</v>
      </c>
      <c r="W204">
        <v>33</v>
      </c>
      <c r="X204" s="7">
        <f t="shared" si="33"/>
        <v>0.16393015873015854</v>
      </c>
      <c r="Y204" s="7">
        <f t="shared" si="31"/>
        <v>0.29683972911963885</v>
      </c>
      <c r="Z204" s="7">
        <f t="shared" si="32"/>
        <v>-0.31239291833238153</v>
      </c>
    </row>
    <row r="205" spans="1:26" x14ac:dyDescent="0.3">
      <c r="A205">
        <v>34</v>
      </c>
      <c r="B205">
        <v>7418.1711140491998</v>
      </c>
      <c r="C205">
        <v>6502.1558842681297</v>
      </c>
      <c r="D205">
        <v>107.480811999935</v>
      </c>
      <c r="E205">
        <v>-6.9142249999977299</v>
      </c>
      <c r="F205" t="s">
        <v>34</v>
      </c>
      <c r="G205">
        <v>34</v>
      </c>
      <c r="H205">
        <v>6.5000000000000002E-2</v>
      </c>
      <c r="I205">
        <v>8.72E-2</v>
      </c>
      <c r="J205">
        <v>0.1212</v>
      </c>
      <c r="K205">
        <v>0.1038</v>
      </c>
      <c r="L205">
        <v>9.5799999999999996E-2</v>
      </c>
      <c r="M205">
        <v>5.16E-2</v>
      </c>
      <c r="N205">
        <v>4.8000000000000001E-2</v>
      </c>
      <c r="O205">
        <v>3.8800000000000001E-2</v>
      </c>
      <c r="P205">
        <v>3.3300000000000003E-2</v>
      </c>
      <c r="Q205">
        <v>0.1091</v>
      </c>
      <c r="R205">
        <v>2.6800000000000001E-2</v>
      </c>
      <c r="S205">
        <v>1.84E-2</v>
      </c>
      <c r="W205">
        <v>34</v>
      </c>
      <c r="X205" s="7">
        <f t="shared" si="33"/>
        <v>3.365079365079357E-2</v>
      </c>
      <c r="Y205" s="7">
        <f t="shared" si="31"/>
        <v>-0.45582047685834504</v>
      </c>
      <c r="Z205" s="7">
        <f t="shared" si="32"/>
        <v>0.51500000000000001</v>
      </c>
    </row>
    <row r="206" spans="1:26" x14ac:dyDescent="0.3">
      <c r="A206">
        <v>35</v>
      </c>
      <c r="B206">
        <v>7417.9238958638698</v>
      </c>
      <c r="C206">
        <v>6500.7935935262503</v>
      </c>
      <c r="D206">
        <v>107.480788999935</v>
      </c>
      <c r="E206">
        <v>-6.91410199999771</v>
      </c>
      <c r="F206" t="s">
        <v>34</v>
      </c>
      <c r="G206">
        <v>35</v>
      </c>
      <c r="H206">
        <v>6.59E-2</v>
      </c>
      <c r="I206">
        <v>8.4699999999999998E-2</v>
      </c>
      <c r="J206">
        <v>0.11260000000000001</v>
      </c>
      <c r="K206">
        <v>0.10879999999999999</v>
      </c>
      <c r="L206">
        <v>0.11</v>
      </c>
      <c r="M206">
        <v>7.5600000000000001E-2</v>
      </c>
      <c r="N206">
        <v>8.5900000000000004E-2</v>
      </c>
      <c r="O206">
        <v>0.12180000000000001</v>
      </c>
      <c r="P206">
        <v>7.7100000000000002E-2</v>
      </c>
      <c r="Q206">
        <v>0.1091</v>
      </c>
      <c r="R206">
        <v>6.0999999999999999E-2</v>
      </c>
      <c r="S206">
        <v>4.4600000000000001E-2</v>
      </c>
      <c r="W206">
        <v>35</v>
      </c>
      <c r="X206" s="7">
        <f t="shared" si="33"/>
        <v>7.3546031746031706E-2</v>
      </c>
      <c r="Y206" s="7">
        <f t="shared" si="31"/>
        <v>5.6374674761491814E-2</v>
      </c>
      <c r="Z206" s="7">
        <f t="shared" si="32"/>
        <v>-3.9249146757679182E-2</v>
      </c>
    </row>
    <row r="207" spans="1:26" x14ac:dyDescent="0.3">
      <c r="A207">
        <v>1</v>
      </c>
      <c r="B207">
        <v>7379.6588783832703</v>
      </c>
      <c r="C207">
        <v>6547.9962761139404</v>
      </c>
      <c r="D207">
        <v>107.477350699936</v>
      </c>
      <c r="E207">
        <v>-6.9183859599977398</v>
      </c>
      <c r="F207" t="s">
        <v>34</v>
      </c>
      <c r="G207">
        <v>1</v>
      </c>
      <c r="H207">
        <v>4.1200000000000001E-2</v>
      </c>
      <c r="I207">
        <v>4.8399999999999999E-2</v>
      </c>
      <c r="J207">
        <v>6.8699999999999997E-2</v>
      </c>
      <c r="K207">
        <v>5.96E-2</v>
      </c>
      <c r="L207">
        <v>0.10879999999999999</v>
      </c>
      <c r="M207">
        <v>0.23139999999999999</v>
      </c>
      <c r="N207">
        <v>0.27329999999999999</v>
      </c>
      <c r="O207">
        <v>0.2712</v>
      </c>
      <c r="P207">
        <v>0.2944</v>
      </c>
      <c r="Q207">
        <v>0.32600000000000001</v>
      </c>
      <c r="R207">
        <v>0.1273</v>
      </c>
      <c r="S207">
        <v>6.7900000000000002E-2</v>
      </c>
      <c r="W207">
        <v>1</v>
      </c>
      <c r="X207" s="7">
        <f t="shared" si="33"/>
        <v>0.23478095238095206</v>
      </c>
      <c r="Y207" s="7">
        <f t="shared" si="31"/>
        <v>0.63966142684401461</v>
      </c>
      <c r="Z207" s="7">
        <f t="shared" si="32"/>
        <v>-0.59576345984112977</v>
      </c>
    </row>
    <row r="208" spans="1:26" x14ac:dyDescent="0.3">
      <c r="A208">
        <v>2</v>
      </c>
      <c r="B208">
        <v>7384.2496704980604</v>
      </c>
      <c r="C208">
        <v>6545.0735863598002</v>
      </c>
      <c r="D208">
        <v>107.477764499936</v>
      </c>
      <c r="E208">
        <v>-6.9181196599977399</v>
      </c>
      <c r="F208" t="s">
        <v>34</v>
      </c>
      <c r="G208">
        <v>2</v>
      </c>
      <c r="H208">
        <v>5.4899999999999997E-2</v>
      </c>
      <c r="I208">
        <v>7.7200000000000005E-2</v>
      </c>
      <c r="J208">
        <v>0.11219999999999999</v>
      </c>
      <c r="K208">
        <v>0.1062</v>
      </c>
      <c r="L208">
        <v>9.98E-2</v>
      </c>
      <c r="M208">
        <v>5.8000000000000003E-2</v>
      </c>
      <c r="N208">
        <v>6.0999999999999999E-2</v>
      </c>
      <c r="O208">
        <v>4.3900000000000002E-2</v>
      </c>
      <c r="P208">
        <v>4.1200000000000001E-2</v>
      </c>
      <c r="Q208">
        <v>0.21970000000000001</v>
      </c>
      <c r="R208">
        <v>2.3300000000000001E-2</v>
      </c>
      <c r="S208">
        <v>1.38E-2</v>
      </c>
      <c r="W208">
        <v>2</v>
      </c>
      <c r="X208" s="7">
        <f t="shared" si="33"/>
        <v>5.0893650793650685E-2</v>
      </c>
      <c r="Y208" s="7">
        <f t="shared" si="31"/>
        <v>-0.41505662891405726</v>
      </c>
      <c r="Z208" s="7">
        <f t="shared" si="32"/>
        <v>0.43754003843689943</v>
      </c>
    </row>
    <row r="209" spans="1:26" x14ac:dyDescent="0.3">
      <c r="A209">
        <v>3</v>
      </c>
      <c r="B209">
        <v>7395.8059714462597</v>
      </c>
      <c r="C209">
        <v>6535.49519059266</v>
      </c>
      <c r="D209">
        <v>107.478805099936</v>
      </c>
      <c r="E209">
        <v>-6.9172485699977404</v>
      </c>
      <c r="F209" t="s">
        <v>34</v>
      </c>
      <c r="G209">
        <v>3</v>
      </c>
      <c r="H209">
        <v>5.67E-2</v>
      </c>
      <c r="I209">
        <v>7.8200000000000006E-2</v>
      </c>
      <c r="J209">
        <v>0.1038</v>
      </c>
      <c r="K209">
        <v>9.0399999999999994E-2</v>
      </c>
      <c r="L209">
        <v>0.105</v>
      </c>
      <c r="M209">
        <v>0.10929999999999999</v>
      </c>
      <c r="N209">
        <v>0.1239</v>
      </c>
      <c r="O209">
        <v>7.4200000000000002E-2</v>
      </c>
      <c r="P209">
        <v>0.1202</v>
      </c>
      <c r="Q209">
        <v>0.14460000000000001</v>
      </c>
      <c r="R209">
        <v>5.9700000000000003E-2</v>
      </c>
      <c r="S209">
        <v>3.78E-2</v>
      </c>
      <c r="W209">
        <v>3</v>
      </c>
      <c r="X209" s="7">
        <f t="shared" si="33"/>
        <v>5.7801587301587146E-2</v>
      </c>
      <c r="Y209" s="7">
        <f t="shared" si="31"/>
        <v>-9.8420413122721706E-2</v>
      </c>
      <c r="Z209" s="7">
        <f t="shared" si="32"/>
        <v>0.16629213483146069</v>
      </c>
    </row>
    <row r="210" spans="1:26" x14ac:dyDescent="0.3">
      <c r="A210">
        <v>4</v>
      </c>
      <c r="B210">
        <v>7396.32901644709</v>
      </c>
      <c r="C210">
        <v>6532.5207589345</v>
      </c>
      <c r="D210">
        <v>107.478850999936</v>
      </c>
      <c r="E210">
        <v>-6.9169795099977396</v>
      </c>
      <c r="F210" t="s">
        <v>34</v>
      </c>
      <c r="G210">
        <v>4</v>
      </c>
      <c r="H210">
        <v>5.6899999999999999E-2</v>
      </c>
      <c r="I210">
        <v>7.0400000000000004E-2</v>
      </c>
      <c r="J210">
        <v>0.09</v>
      </c>
      <c r="K210">
        <v>8.4599999999999995E-2</v>
      </c>
      <c r="L210">
        <v>0.1037</v>
      </c>
      <c r="M210">
        <v>0.1176</v>
      </c>
      <c r="N210">
        <v>0.123</v>
      </c>
      <c r="O210">
        <v>0.1336</v>
      </c>
      <c r="P210">
        <v>0.12139999999999999</v>
      </c>
      <c r="Q210">
        <v>0.15110000000000001</v>
      </c>
      <c r="R210">
        <v>5.62E-2</v>
      </c>
      <c r="S210">
        <v>3.4299999999999997E-2</v>
      </c>
      <c r="W210">
        <v>4</v>
      </c>
      <c r="X210" s="7">
        <f t="shared" si="33"/>
        <v>0.1310031746031744</v>
      </c>
      <c r="Y210" s="7">
        <f t="shared" si="31"/>
        <v>0.22456461961503207</v>
      </c>
      <c r="Z210" s="7">
        <f t="shared" si="32"/>
        <v>-0.19499105545617174</v>
      </c>
    </row>
    <row r="211" spans="1:26" x14ac:dyDescent="0.3">
      <c r="A211">
        <v>5</v>
      </c>
      <c r="B211">
        <v>7390.7566493035001</v>
      </c>
      <c r="C211">
        <v>6522.4366936346496</v>
      </c>
      <c r="D211">
        <v>107.478342299936</v>
      </c>
      <c r="E211">
        <v>-6.9160707899977396</v>
      </c>
      <c r="F211" t="s">
        <v>34</v>
      </c>
      <c r="G211">
        <v>5</v>
      </c>
      <c r="H211">
        <v>5.5500000000000001E-2</v>
      </c>
      <c r="I211">
        <v>7.3999999999999996E-2</v>
      </c>
      <c r="J211">
        <v>9.9199999999999997E-2</v>
      </c>
      <c r="K211">
        <v>8.7999999999999995E-2</v>
      </c>
      <c r="L211">
        <v>0.1009</v>
      </c>
      <c r="M211">
        <v>9.2999999999999999E-2</v>
      </c>
      <c r="N211">
        <v>0.1026</v>
      </c>
      <c r="O211">
        <v>0.1086</v>
      </c>
      <c r="P211">
        <v>9.5799999999999996E-2</v>
      </c>
      <c r="Q211">
        <v>0.254</v>
      </c>
      <c r="R211">
        <v>4.07E-2</v>
      </c>
      <c r="S211">
        <v>2.3900000000000001E-2</v>
      </c>
      <c r="W211">
        <v>5</v>
      </c>
      <c r="X211" s="7">
        <f t="shared" si="33"/>
        <v>0.11355873015873</v>
      </c>
      <c r="Y211" s="7">
        <f t="shared" si="31"/>
        <v>0.10478128179043747</v>
      </c>
      <c r="Z211" s="7">
        <f t="shared" si="32"/>
        <v>-4.5235803657362877E-2</v>
      </c>
    </row>
    <row r="212" spans="1:26" x14ac:dyDescent="0.3">
      <c r="A212">
        <v>6</v>
      </c>
      <c r="B212">
        <v>7385.7349583701998</v>
      </c>
      <c r="C212">
        <v>6515.1039536902599</v>
      </c>
      <c r="D212">
        <v>107.477884699936</v>
      </c>
      <c r="E212">
        <v>-6.9154104599977302</v>
      </c>
      <c r="F212" t="s">
        <v>34</v>
      </c>
      <c r="G212">
        <v>6</v>
      </c>
      <c r="H212">
        <v>4.8099999999999997E-2</v>
      </c>
      <c r="I212">
        <v>5.5599999999999997E-2</v>
      </c>
      <c r="J212">
        <v>8.3199999999999996E-2</v>
      </c>
      <c r="K212">
        <v>7.5200000000000003E-2</v>
      </c>
      <c r="L212">
        <v>0.1225</v>
      </c>
      <c r="M212">
        <v>0.23860000000000001</v>
      </c>
      <c r="N212">
        <v>0.28620000000000001</v>
      </c>
      <c r="O212">
        <v>0.2712</v>
      </c>
      <c r="P212">
        <v>0.29210000000000003</v>
      </c>
      <c r="Q212">
        <v>0.21859999999999999</v>
      </c>
      <c r="R212">
        <v>0.12759999999999999</v>
      </c>
      <c r="S212">
        <v>7.3700000000000002E-2</v>
      </c>
      <c r="W212">
        <v>6</v>
      </c>
      <c r="X212" s="7">
        <f t="shared" si="33"/>
        <v>0.24050476190476158</v>
      </c>
      <c r="Y212" s="7">
        <f t="shared" si="31"/>
        <v>0.56581986143187069</v>
      </c>
      <c r="Z212" s="7">
        <f t="shared" si="32"/>
        <v>-0.53047404063205417</v>
      </c>
    </row>
    <row r="213" spans="1:26" x14ac:dyDescent="0.3">
      <c r="A213">
        <v>7</v>
      </c>
      <c r="B213">
        <v>7382.3278087530698</v>
      </c>
      <c r="C213">
        <v>6513.2587025025796</v>
      </c>
      <c r="D213">
        <v>107.477575699936</v>
      </c>
      <c r="E213">
        <v>-6.9152452999977303</v>
      </c>
      <c r="F213" t="s">
        <v>34</v>
      </c>
      <c r="G213">
        <v>7</v>
      </c>
      <c r="H213">
        <v>4.9500000000000002E-2</v>
      </c>
      <c r="I213">
        <v>5.3199999999999997E-2</v>
      </c>
      <c r="J213">
        <v>7.85E-2</v>
      </c>
      <c r="K213">
        <v>6.6400000000000001E-2</v>
      </c>
      <c r="L213">
        <v>0.1111</v>
      </c>
      <c r="M213">
        <v>0.1678</v>
      </c>
      <c r="N213">
        <v>0.17860000000000001</v>
      </c>
      <c r="O213">
        <v>0.25790000000000002</v>
      </c>
      <c r="P213">
        <v>0.19639999999999999</v>
      </c>
      <c r="Q213">
        <v>0.21859999999999999</v>
      </c>
      <c r="R213">
        <v>6.9000000000000006E-2</v>
      </c>
      <c r="S213">
        <v>3.8699999999999998E-2</v>
      </c>
      <c r="W213">
        <v>7</v>
      </c>
      <c r="X213" s="7">
        <f t="shared" si="33"/>
        <v>0.27515396825396798</v>
      </c>
      <c r="Y213" s="7">
        <f t="shared" si="31"/>
        <v>0.59050262102991058</v>
      </c>
      <c r="Z213" s="7">
        <f t="shared" si="32"/>
        <v>-0.53329369797859683</v>
      </c>
    </row>
    <row r="214" spans="1:26" x14ac:dyDescent="0.3">
      <c r="A214">
        <v>8</v>
      </c>
      <c r="B214">
        <v>7377.4210130340398</v>
      </c>
      <c r="C214">
        <v>6513.5841244626699</v>
      </c>
      <c r="D214">
        <v>107.477132099936</v>
      </c>
      <c r="E214">
        <v>-6.91527701999774</v>
      </c>
      <c r="F214" t="s">
        <v>34</v>
      </c>
      <c r="G214">
        <v>8</v>
      </c>
      <c r="H214">
        <v>5.21E-2</v>
      </c>
      <c r="I214">
        <v>6.1499999999999999E-2</v>
      </c>
      <c r="J214">
        <v>8.5800000000000001E-2</v>
      </c>
      <c r="K214">
        <v>7.7799999999999994E-2</v>
      </c>
      <c r="L214">
        <v>0.1017</v>
      </c>
      <c r="M214">
        <v>0.1084</v>
      </c>
      <c r="N214">
        <v>0.1196</v>
      </c>
      <c r="O214">
        <v>0.187</v>
      </c>
      <c r="P214">
        <v>0.13120000000000001</v>
      </c>
      <c r="Q214">
        <v>0.1691</v>
      </c>
      <c r="R214">
        <v>4.3499999999999997E-2</v>
      </c>
      <c r="S214">
        <v>2.58E-2</v>
      </c>
      <c r="W214">
        <v>8</v>
      </c>
      <c r="X214" s="7">
        <f t="shared" si="33"/>
        <v>0.20015873015872995</v>
      </c>
      <c r="Y214" s="7">
        <f t="shared" si="31"/>
        <v>0.41238670694864055</v>
      </c>
      <c r="Z214" s="7">
        <f t="shared" si="32"/>
        <v>-0.37096774193548387</v>
      </c>
    </row>
    <row r="215" spans="1:26" x14ac:dyDescent="0.3">
      <c r="A215">
        <v>9</v>
      </c>
      <c r="B215">
        <v>7373.1140188996596</v>
      </c>
      <c r="C215">
        <v>6514.8782079484299</v>
      </c>
      <c r="D215">
        <v>107.476743199936</v>
      </c>
      <c r="E215">
        <v>-6.9153959999977204</v>
      </c>
      <c r="F215" t="s">
        <v>34</v>
      </c>
      <c r="G215">
        <v>9</v>
      </c>
      <c r="H215">
        <v>5.0099999999999999E-2</v>
      </c>
      <c r="I215">
        <v>6.1499999999999999E-2</v>
      </c>
      <c r="J215">
        <v>8.9599999999999999E-2</v>
      </c>
      <c r="K215">
        <v>8.09E-2</v>
      </c>
      <c r="L215">
        <v>0.109</v>
      </c>
      <c r="M215">
        <v>0.18099999999999999</v>
      </c>
      <c r="N215">
        <v>0.2145</v>
      </c>
      <c r="O215">
        <v>0.17929999999999999</v>
      </c>
      <c r="P215">
        <v>0.2288</v>
      </c>
      <c r="Q215">
        <v>0.12959999999999999</v>
      </c>
      <c r="R215">
        <v>7.8600000000000003E-2</v>
      </c>
      <c r="S215">
        <v>4.4400000000000002E-2</v>
      </c>
      <c r="W215">
        <v>9</v>
      </c>
      <c r="X215" s="7">
        <f t="shared" si="33"/>
        <v>0.19009682539682504</v>
      </c>
      <c r="Y215" s="7">
        <f t="shared" si="31"/>
        <v>0.37817063797079165</v>
      </c>
      <c r="Z215" s="7">
        <f t="shared" si="32"/>
        <v>-0.33358125697285235</v>
      </c>
    </row>
    <row r="216" spans="1:26" x14ac:dyDescent="0.3">
      <c r="A216">
        <v>10</v>
      </c>
      <c r="B216">
        <v>7360.8009700204902</v>
      </c>
      <c r="C216">
        <v>6518.3830035090396</v>
      </c>
      <c r="D216">
        <v>107.475631299936</v>
      </c>
      <c r="E216">
        <v>-6.9157185399977701</v>
      </c>
      <c r="F216" t="s">
        <v>34</v>
      </c>
      <c r="G216">
        <v>10</v>
      </c>
      <c r="H216">
        <v>4.9500000000000002E-2</v>
      </c>
      <c r="I216">
        <v>6.8599999999999994E-2</v>
      </c>
      <c r="J216">
        <v>9.64E-2</v>
      </c>
      <c r="K216">
        <v>8.5999999999999993E-2</v>
      </c>
      <c r="L216">
        <v>0.1191</v>
      </c>
      <c r="M216">
        <v>0.18970000000000001</v>
      </c>
      <c r="N216">
        <v>0.23169999999999999</v>
      </c>
      <c r="O216">
        <v>0.16120000000000001</v>
      </c>
      <c r="P216">
        <v>0.22670000000000001</v>
      </c>
      <c r="Q216">
        <v>0.22720000000000001</v>
      </c>
      <c r="R216">
        <v>9.6000000000000002E-2</v>
      </c>
      <c r="S216">
        <v>5.5399999999999998E-2</v>
      </c>
      <c r="W216">
        <v>10</v>
      </c>
      <c r="X216" s="7">
        <f t="shared" si="33"/>
        <v>0.14700158730158702</v>
      </c>
      <c r="Y216" s="7">
        <f t="shared" si="31"/>
        <v>0.30420711974110037</v>
      </c>
      <c r="Z216" s="7">
        <f t="shared" si="32"/>
        <v>-0.25155279503105593</v>
      </c>
    </row>
    <row r="217" spans="1:26" x14ac:dyDescent="0.3">
      <c r="A217" t="s">
        <v>107</v>
      </c>
      <c r="B217">
        <v>7289.5</v>
      </c>
      <c r="C217">
        <v>6484.5</v>
      </c>
      <c r="D217">
        <v>107.469167153599</v>
      </c>
      <c r="E217">
        <v>-6.9126898514208097</v>
      </c>
      <c r="F217" t="s">
        <v>34</v>
      </c>
      <c r="G217" t="s">
        <v>38</v>
      </c>
      <c r="H217">
        <v>2.0500000000000001E-2</v>
      </c>
      <c r="I217">
        <v>2.6599999999999999E-2</v>
      </c>
      <c r="J217">
        <v>4.41E-2</v>
      </c>
      <c r="K217">
        <v>2.5600000000000001E-2</v>
      </c>
      <c r="L217">
        <v>8.0100000000000005E-2</v>
      </c>
      <c r="M217">
        <v>0.2427</v>
      </c>
      <c r="N217">
        <v>0.30159999999999998</v>
      </c>
      <c r="O217">
        <v>0.31</v>
      </c>
      <c r="P217">
        <v>0.34060000000000001</v>
      </c>
      <c r="Q217">
        <v>0.31030000000000002</v>
      </c>
      <c r="R217">
        <v>0.1024</v>
      </c>
      <c r="S217">
        <v>4.4400000000000002E-2</v>
      </c>
      <c r="W217" t="s">
        <v>38</v>
      </c>
      <c r="X217" s="7">
        <f t="shared" si="33"/>
        <v>0.33008412698412648</v>
      </c>
      <c r="Y217" s="7">
        <f t="shared" si="31"/>
        <v>0.84743742550655532</v>
      </c>
      <c r="Z217" s="7">
        <f t="shared" si="32"/>
        <v>-0.75091781982490835</v>
      </c>
    </row>
    <row r="218" spans="1:26" x14ac:dyDescent="0.3">
      <c r="A218" t="s">
        <v>98</v>
      </c>
      <c r="B218">
        <v>7428.5</v>
      </c>
      <c r="C218">
        <v>6576.5</v>
      </c>
      <c r="D218">
        <v>107.481781201084</v>
      </c>
      <c r="E218">
        <v>-6.9209389468505602</v>
      </c>
      <c r="F218" t="s">
        <v>34</v>
      </c>
      <c r="G218" t="s">
        <v>50</v>
      </c>
      <c r="H218">
        <v>6.6299999999999998E-2</v>
      </c>
      <c r="I218">
        <v>8.6499999999999994E-2</v>
      </c>
      <c r="J218">
        <v>0.124</v>
      </c>
      <c r="K218">
        <v>0.108</v>
      </c>
      <c r="L218">
        <v>9.9699999999999997E-2</v>
      </c>
      <c r="M218">
        <v>3.4799999999999998E-2</v>
      </c>
      <c r="N218">
        <v>3.6200000000000003E-2</v>
      </c>
      <c r="O218">
        <v>2.2599999999999999E-2</v>
      </c>
      <c r="P218">
        <v>1.7600000000000001E-2</v>
      </c>
      <c r="Q218">
        <v>6.4000000000000003E-3</v>
      </c>
      <c r="R218">
        <v>5.0000000000000001E-3</v>
      </c>
      <c r="S218">
        <v>4.3E-3</v>
      </c>
      <c r="W218" t="s">
        <v>50</v>
      </c>
      <c r="X218" s="7">
        <f t="shared" si="33"/>
        <v>4.3615873015872914E-2</v>
      </c>
      <c r="Y218" s="7">
        <f t="shared" si="31"/>
        <v>-0.65390505359877493</v>
      </c>
      <c r="Z218" s="7">
        <f t="shared" si="32"/>
        <v>0.69167803547066853</v>
      </c>
    </row>
    <row r="219" spans="1:26" x14ac:dyDescent="0.3">
      <c r="A219" t="s">
        <v>99</v>
      </c>
      <c r="B219">
        <v>7353.5</v>
      </c>
      <c r="C219">
        <v>6505.5</v>
      </c>
      <c r="D219">
        <v>107.47496496100101</v>
      </c>
      <c r="E219">
        <v>-6.9145576726838396</v>
      </c>
      <c r="F219" t="s">
        <v>34</v>
      </c>
      <c r="G219" t="s">
        <v>52</v>
      </c>
      <c r="H219">
        <v>6.6400000000000001E-2</v>
      </c>
      <c r="I219">
        <v>8.4699999999999998E-2</v>
      </c>
      <c r="J219">
        <v>0.1154</v>
      </c>
      <c r="K219">
        <v>0.1014</v>
      </c>
      <c r="L219">
        <v>9.2899999999999996E-2</v>
      </c>
      <c r="M219">
        <v>3.8699999999999998E-2</v>
      </c>
      <c r="N219">
        <v>3.6299999999999999E-2</v>
      </c>
      <c r="O219">
        <v>2.63E-2</v>
      </c>
      <c r="P219">
        <v>2.0400000000000001E-2</v>
      </c>
      <c r="Q219">
        <v>7.7000000000000002E-3</v>
      </c>
      <c r="R219">
        <v>6.7999999999999996E-3</v>
      </c>
      <c r="S219">
        <v>6.1000000000000004E-3</v>
      </c>
      <c r="W219" t="s">
        <v>52</v>
      </c>
      <c r="X219" s="7">
        <f t="shared" si="33"/>
        <v>4.7349206349206252E-2</v>
      </c>
      <c r="Y219" s="7">
        <f t="shared" si="31"/>
        <v>-0.58809710258418169</v>
      </c>
      <c r="Z219" s="7">
        <f t="shared" si="32"/>
        <v>0.62879322512350033</v>
      </c>
    </row>
    <row r="220" spans="1:26" x14ac:dyDescent="0.3">
      <c r="A220" t="s">
        <v>108</v>
      </c>
      <c r="B220">
        <v>7385.5</v>
      </c>
      <c r="C220">
        <v>6561.5</v>
      </c>
      <c r="D220">
        <v>107.477885320222</v>
      </c>
      <c r="E220">
        <v>-6.9196036051633198</v>
      </c>
      <c r="F220" t="s">
        <v>34</v>
      </c>
      <c r="G220" t="s">
        <v>109</v>
      </c>
      <c r="H220">
        <v>2.7900000000000001E-2</v>
      </c>
      <c r="I220">
        <v>4.4299999999999999E-2</v>
      </c>
      <c r="J220">
        <v>6.4600000000000005E-2</v>
      </c>
      <c r="K220">
        <v>5.5599999999999997E-2</v>
      </c>
      <c r="L220">
        <v>9.8299999999999998E-2</v>
      </c>
      <c r="M220">
        <v>0.19689999999999999</v>
      </c>
      <c r="N220">
        <v>0.18909999999999999</v>
      </c>
      <c r="O220">
        <v>0.1996</v>
      </c>
      <c r="P220">
        <v>0.22650000000000001</v>
      </c>
      <c r="Q220">
        <v>0.28549999999999998</v>
      </c>
      <c r="R220">
        <v>0.19650000000000001</v>
      </c>
      <c r="S220">
        <v>0.12740000000000001</v>
      </c>
      <c r="W220" s="1" t="s">
        <v>109</v>
      </c>
      <c r="X220" s="9">
        <f t="shared" si="33"/>
        <v>3.449206349206313E-3</v>
      </c>
      <c r="Y220" s="9">
        <f t="shared" si="31"/>
        <v>0.5642633228840126</v>
      </c>
      <c r="Z220" s="9">
        <f t="shared" si="32"/>
        <v>-0.51097653292959888</v>
      </c>
    </row>
    <row r="225" spans="1:26" x14ac:dyDescent="0.3">
      <c r="A225" t="s">
        <v>2</v>
      </c>
      <c r="B225" t="s">
        <v>110</v>
      </c>
    </row>
    <row r="226" spans="1:26" x14ac:dyDescent="0.3">
      <c r="A226" t="s">
        <v>4</v>
      </c>
      <c r="B226" t="s">
        <v>111</v>
      </c>
    </row>
    <row r="228" spans="1:26" x14ac:dyDescent="0.3">
      <c r="A228" t="s">
        <v>9</v>
      </c>
      <c r="H228">
        <v>443</v>
      </c>
      <c r="I228">
        <v>490</v>
      </c>
      <c r="J228">
        <v>560</v>
      </c>
      <c r="K228">
        <v>665</v>
      </c>
      <c r="L228">
        <v>705</v>
      </c>
      <c r="M228">
        <v>740</v>
      </c>
      <c r="N228">
        <v>783</v>
      </c>
      <c r="O228">
        <v>842</v>
      </c>
      <c r="P228">
        <v>865</v>
      </c>
      <c r="Q228">
        <v>945</v>
      </c>
      <c r="R228">
        <v>1610</v>
      </c>
      <c r="S228">
        <v>2190</v>
      </c>
    </row>
    <row r="229" spans="1:26" x14ac:dyDescent="0.3">
      <c r="A229" t="s">
        <v>10</v>
      </c>
      <c r="B229" t="s">
        <v>11</v>
      </c>
      <c r="C229" t="s">
        <v>12</v>
      </c>
      <c r="D229" t="s">
        <v>13</v>
      </c>
      <c r="E229" t="s">
        <v>14</v>
      </c>
      <c r="F229" t="s">
        <v>15</v>
      </c>
      <c r="G229" t="s">
        <v>16</v>
      </c>
      <c r="H229" t="s">
        <v>17</v>
      </c>
      <c r="I229" t="s">
        <v>18</v>
      </c>
      <c r="J229" t="s">
        <v>19</v>
      </c>
      <c r="K229" t="s">
        <v>20</v>
      </c>
      <c r="L229" t="s">
        <v>21</v>
      </c>
      <c r="M229" t="s">
        <v>22</v>
      </c>
      <c r="N229" t="s">
        <v>23</v>
      </c>
      <c r="O229" t="s">
        <v>24</v>
      </c>
      <c r="P229" t="s">
        <v>25</v>
      </c>
      <c r="Q229" t="s">
        <v>26</v>
      </c>
      <c r="R229" t="s">
        <v>27</v>
      </c>
      <c r="S229" t="s">
        <v>28</v>
      </c>
      <c r="W229" s="2" t="s">
        <v>29</v>
      </c>
      <c r="X229" s="8" t="s">
        <v>30</v>
      </c>
      <c r="Y229" s="8" t="s">
        <v>31</v>
      </c>
      <c r="Z229" s="8" t="s">
        <v>32</v>
      </c>
    </row>
    <row r="230" spans="1:26" x14ac:dyDescent="0.3">
      <c r="A230">
        <v>1</v>
      </c>
      <c r="B230">
        <v>7362.1136111388196</v>
      </c>
      <c r="C230">
        <v>6517.5315243911</v>
      </c>
      <c r="D230">
        <v>107.475749609936</v>
      </c>
      <c r="E230">
        <v>-6.9156409699977699</v>
      </c>
      <c r="F230" t="s">
        <v>34</v>
      </c>
      <c r="G230">
        <v>1</v>
      </c>
      <c r="H230">
        <v>0.1159</v>
      </c>
      <c r="I230">
        <v>0.13039999999999999</v>
      </c>
      <c r="J230">
        <v>0.159</v>
      </c>
      <c r="K230">
        <v>0.155</v>
      </c>
      <c r="L230">
        <v>0.20280000000000001</v>
      </c>
      <c r="M230">
        <v>0.28770000000000001</v>
      </c>
      <c r="N230">
        <v>0.318</v>
      </c>
      <c r="O230">
        <v>0.36630000000000001</v>
      </c>
      <c r="P230">
        <v>0.34279999999999999</v>
      </c>
      <c r="Q230">
        <v>0.40550000000000003</v>
      </c>
      <c r="R230">
        <v>0.2016</v>
      </c>
      <c r="S230">
        <v>0.15870000000000001</v>
      </c>
      <c r="W230">
        <v>1</v>
      </c>
      <c r="X230" s="7">
        <f t="shared" ref="X230:X251" si="34">O230-(M230+((R230-M230)*1.87301587301587))</f>
        <v>0.23986666666666642</v>
      </c>
      <c r="Y230" s="7">
        <f t="shared" ref="Y230:Y251" si="35">(O230-K230)/(O230+K230)</f>
        <v>0.40533282179167468</v>
      </c>
      <c r="Z230" s="7">
        <f t="shared" ref="Z230:Z251" si="36">(J230-O230)/(J230+O230)</f>
        <v>-0.39463163906339238</v>
      </c>
    </row>
    <row r="231" spans="1:26" x14ac:dyDescent="0.3">
      <c r="A231">
        <v>2</v>
      </c>
      <c r="B231">
        <v>7366.2513266273299</v>
      </c>
      <c r="C231">
        <v>6515.3205905012701</v>
      </c>
      <c r="D231">
        <v>107.476122769936</v>
      </c>
      <c r="E231">
        <v>-6.9154392099977597</v>
      </c>
      <c r="F231" t="s">
        <v>34</v>
      </c>
      <c r="G231">
        <v>2</v>
      </c>
      <c r="H231">
        <v>0.12740000000000001</v>
      </c>
      <c r="I231">
        <v>0.13200000000000001</v>
      </c>
      <c r="J231">
        <v>0.1646</v>
      </c>
      <c r="K231">
        <v>0.1588</v>
      </c>
      <c r="L231">
        <v>0.1966</v>
      </c>
      <c r="M231">
        <v>0.27400000000000002</v>
      </c>
      <c r="N231">
        <v>0.30559999999999998</v>
      </c>
      <c r="O231">
        <v>0.35780000000000001</v>
      </c>
      <c r="P231">
        <v>0.314</v>
      </c>
      <c r="Q231">
        <v>0.24529999999999999</v>
      </c>
      <c r="R231">
        <v>0.1973</v>
      </c>
      <c r="S231">
        <v>0.15840000000000001</v>
      </c>
      <c r="W231">
        <v>2</v>
      </c>
      <c r="X231" s="7">
        <f t="shared" si="34"/>
        <v>0.22746031746031725</v>
      </c>
      <c r="Y231" s="7">
        <f t="shared" si="35"/>
        <v>0.3852109949670926</v>
      </c>
      <c r="Z231" s="7">
        <f t="shared" si="36"/>
        <v>-0.36983154670750384</v>
      </c>
    </row>
    <row r="232" spans="1:26" x14ac:dyDescent="0.3">
      <c r="A232">
        <v>3</v>
      </c>
      <c r="B232">
        <v>7373.1455888647897</v>
      </c>
      <c r="C232">
        <v>6513.8058401759699</v>
      </c>
      <c r="D232">
        <v>107.476745549936</v>
      </c>
      <c r="E232">
        <v>-6.9152990699977703</v>
      </c>
      <c r="F232" t="s">
        <v>34</v>
      </c>
      <c r="G232">
        <v>3</v>
      </c>
      <c r="H232">
        <v>0.1232</v>
      </c>
      <c r="I232">
        <v>0.13619999999999999</v>
      </c>
      <c r="J232">
        <v>0.16700000000000001</v>
      </c>
      <c r="K232">
        <v>0.15440000000000001</v>
      </c>
      <c r="L232">
        <v>0.1812</v>
      </c>
      <c r="M232">
        <v>0.2099</v>
      </c>
      <c r="N232">
        <v>0.22359999999999999</v>
      </c>
      <c r="O232">
        <v>0.31040000000000001</v>
      </c>
      <c r="P232">
        <v>0.25790000000000002</v>
      </c>
      <c r="Q232">
        <v>0.30299999999999999</v>
      </c>
      <c r="R232">
        <v>0.17519999999999999</v>
      </c>
      <c r="S232">
        <v>0.14680000000000001</v>
      </c>
      <c r="W232">
        <v>3</v>
      </c>
      <c r="X232" s="7">
        <f t="shared" si="34"/>
        <v>0.16549365079365069</v>
      </c>
      <c r="Y232" s="7">
        <f t="shared" si="35"/>
        <v>0.33562822719449226</v>
      </c>
      <c r="Z232" s="7">
        <f t="shared" si="36"/>
        <v>-0.30037704231252615</v>
      </c>
    </row>
    <row r="233" spans="1:26" x14ac:dyDescent="0.3">
      <c r="A233">
        <v>4</v>
      </c>
      <c r="B233">
        <v>7379.17299763554</v>
      </c>
      <c r="C233">
        <v>6513.38600255642</v>
      </c>
      <c r="D233">
        <v>107.47729044993601</v>
      </c>
      <c r="E233">
        <v>-6.9152582899977304</v>
      </c>
      <c r="F233" t="s">
        <v>34</v>
      </c>
      <c r="G233">
        <v>4</v>
      </c>
      <c r="H233">
        <v>0.1196</v>
      </c>
      <c r="I233">
        <v>0.13569999999999999</v>
      </c>
      <c r="J233">
        <v>0.1706</v>
      </c>
      <c r="K233">
        <v>0.1648</v>
      </c>
      <c r="L233">
        <v>0.1963</v>
      </c>
      <c r="M233">
        <v>0.2422</v>
      </c>
      <c r="N233">
        <v>0.2477</v>
      </c>
      <c r="O233">
        <v>0.32929999999999998</v>
      </c>
      <c r="P233">
        <v>0.27610000000000001</v>
      </c>
      <c r="Q233">
        <v>0.33229999999999998</v>
      </c>
      <c r="R233">
        <v>0.18360000000000001</v>
      </c>
      <c r="S233">
        <v>0.15</v>
      </c>
      <c r="W233">
        <v>4</v>
      </c>
      <c r="X233" s="7">
        <f t="shared" si="34"/>
        <v>0.19685873015872993</v>
      </c>
      <c r="Y233" s="7">
        <f t="shared" si="35"/>
        <v>0.3329285569722728</v>
      </c>
      <c r="Z233" s="7">
        <f t="shared" si="36"/>
        <v>-0.31746349269853968</v>
      </c>
    </row>
    <row r="234" spans="1:26" x14ac:dyDescent="0.3">
      <c r="A234">
        <v>5</v>
      </c>
      <c r="B234">
        <v>7384.3077658798502</v>
      </c>
      <c r="C234">
        <v>6512.8336090175399</v>
      </c>
      <c r="D234">
        <v>107.477754559936</v>
      </c>
      <c r="E234">
        <v>-6.9152059499977199</v>
      </c>
      <c r="F234" t="s">
        <v>34</v>
      </c>
      <c r="G234">
        <v>5</v>
      </c>
      <c r="H234">
        <v>0.11849999999999999</v>
      </c>
      <c r="I234">
        <v>0.14940000000000001</v>
      </c>
      <c r="J234">
        <v>0.17599999999999999</v>
      </c>
      <c r="K234">
        <v>0.1676</v>
      </c>
      <c r="L234">
        <v>0.1754</v>
      </c>
      <c r="M234">
        <v>0.1749</v>
      </c>
      <c r="N234">
        <v>0.20069999999999999</v>
      </c>
      <c r="O234">
        <v>0.14879999999999999</v>
      </c>
      <c r="P234">
        <v>0.192</v>
      </c>
      <c r="Q234">
        <v>0.32519999999999999</v>
      </c>
      <c r="R234">
        <v>0.17280000000000001</v>
      </c>
      <c r="S234">
        <v>0.14560000000000001</v>
      </c>
      <c r="W234">
        <v>5</v>
      </c>
      <c r="X234" s="7">
        <f t="shared" si="34"/>
        <v>-2.2166666666666696E-2</v>
      </c>
      <c r="Y234" s="7">
        <f t="shared" si="35"/>
        <v>-5.9418457648546176E-2</v>
      </c>
      <c r="Z234" s="7">
        <f t="shared" si="36"/>
        <v>8.3743842364532028E-2</v>
      </c>
    </row>
    <row r="235" spans="1:26" x14ac:dyDescent="0.3">
      <c r="A235">
        <v>6</v>
      </c>
      <c r="B235">
        <v>7369.9096518782699</v>
      </c>
      <c r="C235">
        <v>6546.9600261308196</v>
      </c>
      <c r="D235">
        <v>107.47646851993601</v>
      </c>
      <c r="E235">
        <v>-6.9182968999977597</v>
      </c>
      <c r="F235" t="s">
        <v>34</v>
      </c>
      <c r="G235">
        <v>6</v>
      </c>
      <c r="H235">
        <v>0.1207</v>
      </c>
      <c r="I235">
        <v>0.12740000000000001</v>
      </c>
      <c r="J235">
        <v>0.1648</v>
      </c>
      <c r="K235">
        <v>0.1484</v>
      </c>
      <c r="L235">
        <v>0.1976</v>
      </c>
      <c r="M235">
        <v>0.37409999999999999</v>
      </c>
      <c r="N235">
        <v>0.42359999999999998</v>
      </c>
      <c r="O235">
        <v>0.41320000000000001</v>
      </c>
      <c r="P235">
        <v>0.4451</v>
      </c>
      <c r="Q235">
        <v>0.40770000000000001</v>
      </c>
      <c r="R235">
        <v>0.26050000000000001</v>
      </c>
      <c r="S235">
        <v>0.1855</v>
      </c>
      <c r="W235">
        <v>6</v>
      </c>
      <c r="X235" s="7">
        <f t="shared" si="34"/>
        <v>0.25187460317460281</v>
      </c>
      <c r="Y235" s="7">
        <f t="shared" si="35"/>
        <v>0.47150997150997159</v>
      </c>
      <c r="Z235" s="7">
        <f t="shared" si="36"/>
        <v>-0.42975778546712801</v>
      </c>
    </row>
    <row r="236" spans="1:26" x14ac:dyDescent="0.3">
      <c r="A236">
        <v>7</v>
      </c>
      <c r="B236">
        <v>7373.2798821788101</v>
      </c>
      <c r="C236">
        <v>6547.0791617423201</v>
      </c>
      <c r="D236">
        <v>107.476773369936</v>
      </c>
      <c r="E236">
        <v>-6.9183060799977696</v>
      </c>
      <c r="F236" t="s">
        <v>34</v>
      </c>
      <c r="G236">
        <v>7</v>
      </c>
      <c r="H236">
        <v>0.1207</v>
      </c>
      <c r="I236">
        <v>0.13900000000000001</v>
      </c>
      <c r="J236">
        <v>0.17249999999999999</v>
      </c>
      <c r="K236">
        <v>0.16339999999999999</v>
      </c>
      <c r="L236">
        <v>0.22070000000000001</v>
      </c>
      <c r="M236">
        <v>0.33760000000000001</v>
      </c>
      <c r="N236">
        <v>0.38629999999999998</v>
      </c>
      <c r="O236">
        <v>0.36080000000000001</v>
      </c>
      <c r="P236">
        <v>0.40410000000000001</v>
      </c>
      <c r="Q236">
        <v>0.40770000000000001</v>
      </c>
      <c r="R236">
        <v>0.24959999999999999</v>
      </c>
      <c r="S236">
        <v>0.18160000000000001</v>
      </c>
      <c r="W236">
        <v>7</v>
      </c>
      <c r="X236" s="7">
        <f t="shared" si="34"/>
        <v>0.1880253968253966</v>
      </c>
      <c r="Y236" s="7">
        <f t="shared" si="35"/>
        <v>0.37657382678367041</v>
      </c>
      <c r="Z236" s="7">
        <f t="shared" si="36"/>
        <v>-0.35308456778548664</v>
      </c>
    </row>
    <row r="237" spans="1:26" x14ac:dyDescent="0.3">
      <c r="A237">
        <v>8</v>
      </c>
      <c r="B237">
        <v>7376.5843421948803</v>
      </c>
      <c r="C237">
        <v>6549.3374895187098</v>
      </c>
      <c r="D237">
        <v>107.47707327993599</v>
      </c>
      <c r="E237">
        <v>-6.9185086199977404</v>
      </c>
      <c r="F237" t="s">
        <v>34</v>
      </c>
      <c r="G237">
        <v>8</v>
      </c>
      <c r="H237">
        <v>0.11310000000000001</v>
      </c>
      <c r="I237">
        <v>0.13150000000000001</v>
      </c>
      <c r="J237">
        <v>0.15939999999999999</v>
      </c>
      <c r="K237">
        <v>0.155</v>
      </c>
      <c r="L237">
        <v>0.2132</v>
      </c>
      <c r="M237">
        <v>0.34129999999999999</v>
      </c>
      <c r="N237">
        <v>0.37719999999999998</v>
      </c>
      <c r="O237">
        <v>0.39100000000000001</v>
      </c>
      <c r="P237">
        <v>0.4118</v>
      </c>
      <c r="Q237">
        <v>0.41799999999999998</v>
      </c>
      <c r="R237">
        <v>0.2394</v>
      </c>
      <c r="S237">
        <v>0.17399999999999999</v>
      </c>
      <c r="W237">
        <v>8</v>
      </c>
      <c r="X237" s="7">
        <f t="shared" si="34"/>
        <v>0.24056031746031714</v>
      </c>
      <c r="Y237" s="7">
        <f t="shared" si="35"/>
        <v>0.43223443223443225</v>
      </c>
      <c r="Z237" s="7">
        <f t="shared" si="36"/>
        <v>-0.42078488372093026</v>
      </c>
    </row>
    <row r="238" spans="1:26" x14ac:dyDescent="0.3">
      <c r="A238">
        <v>9</v>
      </c>
      <c r="B238">
        <v>7381.4887302877596</v>
      </c>
      <c r="C238">
        <v>6549.9344468170702</v>
      </c>
      <c r="D238">
        <v>107.47751709993599</v>
      </c>
      <c r="E238">
        <v>-6.9185602599977498</v>
      </c>
      <c r="F238" t="s">
        <v>34</v>
      </c>
      <c r="G238">
        <v>9</v>
      </c>
      <c r="H238">
        <v>0.1138</v>
      </c>
      <c r="I238">
        <v>0.12859999999999999</v>
      </c>
      <c r="J238">
        <v>0.15989999999999999</v>
      </c>
      <c r="K238">
        <v>0.1552</v>
      </c>
      <c r="L238">
        <v>0.21429999999999999</v>
      </c>
      <c r="M238">
        <v>0.33350000000000002</v>
      </c>
      <c r="N238">
        <v>0.37469999999999998</v>
      </c>
      <c r="O238">
        <v>0.37669999999999998</v>
      </c>
      <c r="P238">
        <v>0.40570000000000001</v>
      </c>
      <c r="Q238">
        <v>0.42230000000000001</v>
      </c>
      <c r="R238">
        <v>0.23619999999999999</v>
      </c>
      <c r="S238">
        <v>0.17299999999999999</v>
      </c>
      <c r="W238">
        <v>9</v>
      </c>
      <c r="X238" s="7">
        <f t="shared" si="34"/>
        <v>0.22544444444444414</v>
      </c>
      <c r="Y238" s="7">
        <f t="shared" si="35"/>
        <v>0.41643166008648236</v>
      </c>
      <c r="Z238" s="7">
        <f t="shared" si="36"/>
        <v>-0.40402534476332463</v>
      </c>
    </row>
    <row r="239" spans="1:26" x14ac:dyDescent="0.3">
      <c r="A239">
        <v>10</v>
      </c>
      <c r="B239">
        <v>7379.2850343869304</v>
      </c>
      <c r="C239">
        <v>6547.9312571812397</v>
      </c>
      <c r="D239">
        <v>107.477316859936</v>
      </c>
      <c r="E239">
        <v>-6.91838025999773</v>
      </c>
      <c r="F239" t="s">
        <v>34</v>
      </c>
      <c r="G239">
        <v>10</v>
      </c>
      <c r="H239">
        <v>0.11310000000000001</v>
      </c>
      <c r="I239">
        <v>0.12330000000000001</v>
      </c>
      <c r="J239">
        <v>0.15540000000000001</v>
      </c>
      <c r="K239">
        <v>0.14799999999999999</v>
      </c>
      <c r="L239">
        <v>0.20760000000000001</v>
      </c>
      <c r="M239">
        <v>0.3301</v>
      </c>
      <c r="N239">
        <v>0.37140000000000001</v>
      </c>
      <c r="O239">
        <v>0.37780000000000002</v>
      </c>
      <c r="P239">
        <v>0.40620000000000001</v>
      </c>
      <c r="Q239">
        <v>0.41799999999999998</v>
      </c>
      <c r="R239">
        <v>0.23</v>
      </c>
      <c r="S239">
        <v>0.17130000000000001</v>
      </c>
      <c r="W239">
        <v>10</v>
      </c>
      <c r="X239" s="7">
        <f t="shared" si="34"/>
        <v>0.23518888888888859</v>
      </c>
      <c r="Y239" s="7">
        <f t="shared" si="35"/>
        <v>0.43704830734119438</v>
      </c>
      <c r="Z239" s="7">
        <f t="shared" si="36"/>
        <v>-0.41710427606901729</v>
      </c>
    </row>
    <row r="240" spans="1:26" x14ac:dyDescent="0.3">
      <c r="A240" t="s">
        <v>112</v>
      </c>
      <c r="B240">
        <v>7254.5</v>
      </c>
      <c r="C240">
        <v>6453.5</v>
      </c>
      <c r="D240">
        <v>107.465987341698</v>
      </c>
      <c r="E240">
        <v>-6.9099046122982601</v>
      </c>
      <c r="F240" t="s">
        <v>34</v>
      </c>
      <c r="G240" t="s">
        <v>112</v>
      </c>
      <c r="H240">
        <v>9.5500000000000002E-2</v>
      </c>
      <c r="I240">
        <v>0.10440000000000001</v>
      </c>
      <c r="J240">
        <v>0.13020000000000001</v>
      </c>
      <c r="K240">
        <v>0.1192</v>
      </c>
      <c r="L240">
        <v>0.18240000000000001</v>
      </c>
      <c r="M240">
        <v>0.36449999999999999</v>
      </c>
      <c r="N240">
        <v>0.42449999999999999</v>
      </c>
      <c r="O240">
        <v>0.44080000000000003</v>
      </c>
      <c r="P240">
        <v>0.47670000000000001</v>
      </c>
      <c r="Q240">
        <v>0.45839999999999997</v>
      </c>
      <c r="R240">
        <v>0.21879999999999999</v>
      </c>
      <c r="S240">
        <v>0.1578</v>
      </c>
      <c r="W240" t="s">
        <v>112</v>
      </c>
      <c r="X240" s="7">
        <f t="shared" si="34"/>
        <v>0.34919841269841229</v>
      </c>
      <c r="Y240" s="7">
        <f t="shared" si="35"/>
        <v>0.57428571428571418</v>
      </c>
      <c r="Z240" s="7">
        <f t="shared" si="36"/>
        <v>-0.54395796847635713</v>
      </c>
    </row>
    <row r="241" spans="1:26" x14ac:dyDescent="0.3">
      <c r="A241" t="s">
        <v>35</v>
      </c>
      <c r="B241">
        <v>7319.5</v>
      </c>
      <c r="C241">
        <v>6534.5</v>
      </c>
      <c r="D241">
        <v>107.471903749348</v>
      </c>
      <c r="E241">
        <v>-6.9171945343072903</v>
      </c>
      <c r="F241" t="s">
        <v>34</v>
      </c>
      <c r="G241" t="s">
        <v>35</v>
      </c>
      <c r="H241">
        <v>0.14149999999999999</v>
      </c>
      <c r="I241">
        <v>0.15409999999999999</v>
      </c>
      <c r="J241">
        <v>0.186</v>
      </c>
      <c r="K241">
        <v>0.17269999999999999</v>
      </c>
      <c r="L241">
        <v>0.16719999999999999</v>
      </c>
      <c r="M241">
        <v>0.12429999999999999</v>
      </c>
      <c r="N241">
        <v>0.125</v>
      </c>
      <c r="O241">
        <v>0.1177</v>
      </c>
      <c r="P241">
        <v>0.1183</v>
      </c>
      <c r="Q241">
        <v>0.1857</v>
      </c>
      <c r="R241">
        <v>0.12970000000000001</v>
      </c>
      <c r="S241">
        <v>0.12570000000000001</v>
      </c>
      <c r="W241" t="s">
        <v>35</v>
      </c>
      <c r="X241" s="7">
        <f t="shared" si="34"/>
        <v>-1.6714285714285709E-2</v>
      </c>
      <c r="Y241" s="7">
        <f t="shared" si="35"/>
        <v>-0.18939393939393936</v>
      </c>
      <c r="Z241" s="7">
        <f t="shared" si="36"/>
        <v>0.22489298649983538</v>
      </c>
    </row>
    <row r="242" spans="1:26" x14ac:dyDescent="0.3">
      <c r="A242" t="s">
        <v>69</v>
      </c>
      <c r="B242">
        <v>7369.5</v>
      </c>
      <c r="C242">
        <v>6502.5</v>
      </c>
      <c r="D242">
        <v>107.476410531678</v>
      </c>
      <c r="E242">
        <v>-6.9142790211827103</v>
      </c>
      <c r="F242" t="s">
        <v>34</v>
      </c>
      <c r="G242" t="s">
        <v>69</v>
      </c>
      <c r="H242">
        <v>0.12989999999999999</v>
      </c>
      <c r="I242">
        <v>0.14660000000000001</v>
      </c>
      <c r="J242">
        <v>0.17419999999999999</v>
      </c>
      <c r="K242">
        <v>0.16</v>
      </c>
      <c r="L242">
        <v>0.15540000000000001</v>
      </c>
      <c r="M242">
        <v>0.1162</v>
      </c>
      <c r="N242">
        <v>0.12</v>
      </c>
      <c r="O242">
        <v>0.1167</v>
      </c>
      <c r="P242">
        <v>0.1148</v>
      </c>
      <c r="Q242">
        <v>0.18770000000000001</v>
      </c>
      <c r="R242">
        <v>0.1298</v>
      </c>
      <c r="S242">
        <v>0.12740000000000001</v>
      </c>
      <c r="W242" t="s">
        <v>69</v>
      </c>
      <c r="X242" s="7">
        <f t="shared" si="34"/>
        <v>-2.4973015873015841E-2</v>
      </c>
      <c r="Y242" s="7">
        <f t="shared" si="35"/>
        <v>-0.15648717022045538</v>
      </c>
      <c r="Z242" s="7">
        <f t="shared" si="36"/>
        <v>0.19766242695084221</v>
      </c>
    </row>
    <row r="243" spans="1:26" x14ac:dyDescent="0.3">
      <c r="A243" t="s">
        <v>113</v>
      </c>
      <c r="B243">
        <v>7436.5</v>
      </c>
      <c r="C243">
        <v>6559.5</v>
      </c>
      <c r="D243">
        <v>107.48249666775099</v>
      </c>
      <c r="E243">
        <v>-6.9193988038030101</v>
      </c>
      <c r="F243" t="s">
        <v>34</v>
      </c>
      <c r="G243" t="s">
        <v>113</v>
      </c>
      <c r="H243">
        <v>0.13739999999999999</v>
      </c>
      <c r="I243">
        <v>0.15659999999999999</v>
      </c>
      <c r="J243">
        <v>0.19059999999999999</v>
      </c>
      <c r="K243">
        <v>0.1802</v>
      </c>
      <c r="L243">
        <v>0.17649999999999999</v>
      </c>
      <c r="M243">
        <v>0.1227</v>
      </c>
      <c r="N243">
        <v>0.1236</v>
      </c>
      <c r="O243">
        <v>0.11550000000000001</v>
      </c>
      <c r="P243">
        <v>0.114</v>
      </c>
      <c r="Q243">
        <v>0.1837</v>
      </c>
      <c r="R243">
        <v>0.13270000000000001</v>
      </c>
      <c r="S243">
        <v>0.1283</v>
      </c>
      <c r="W243" t="s">
        <v>113</v>
      </c>
      <c r="X243" s="7">
        <f t="shared" si="34"/>
        <v>-2.5930158730158706E-2</v>
      </c>
      <c r="Y243" s="7">
        <f t="shared" si="35"/>
        <v>-0.21880284071694281</v>
      </c>
      <c r="Z243" s="7">
        <f t="shared" si="36"/>
        <v>0.24534465860829791</v>
      </c>
    </row>
    <row r="244" spans="1:26" x14ac:dyDescent="0.3">
      <c r="A244" t="s">
        <v>114</v>
      </c>
      <c r="B244">
        <v>7404.5</v>
      </c>
      <c r="C244">
        <v>6518.5</v>
      </c>
      <c r="D244">
        <v>107.479583344283</v>
      </c>
      <c r="E244">
        <v>-6.9157085373603699</v>
      </c>
      <c r="F244" t="s">
        <v>34</v>
      </c>
      <c r="G244" t="s">
        <v>114</v>
      </c>
      <c r="H244">
        <v>0.14380000000000001</v>
      </c>
      <c r="I244">
        <v>0.16589999999999999</v>
      </c>
      <c r="J244">
        <v>0.20619999999999999</v>
      </c>
      <c r="K244">
        <v>0.21240000000000001</v>
      </c>
      <c r="L244">
        <v>0.21240000000000001</v>
      </c>
      <c r="M244">
        <v>0.14230000000000001</v>
      </c>
      <c r="N244">
        <v>0.1411</v>
      </c>
      <c r="O244">
        <v>0.1321</v>
      </c>
      <c r="P244">
        <v>0.1265</v>
      </c>
      <c r="Q244">
        <v>0.18240000000000001</v>
      </c>
      <c r="R244">
        <v>0.1303</v>
      </c>
      <c r="S244">
        <v>0.12709999999999999</v>
      </c>
      <c r="W244" t="s">
        <v>114</v>
      </c>
      <c r="X244" s="7">
        <f t="shared" si="34"/>
        <v>1.2276190476190441E-2</v>
      </c>
      <c r="Y244" s="7">
        <f t="shared" si="35"/>
        <v>-0.23309143686502179</v>
      </c>
      <c r="Z244" s="7">
        <f t="shared" si="36"/>
        <v>0.21903635826189774</v>
      </c>
    </row>
    <row r="246" spans="1:26" x14ac:dyDescent="0.3">
      <c r="A246">
        <v>31</v>
      </c>
      <c r="B246">
        <v>7419.1883799594898</v>
      </c>
      <c r="C246">
        <v>6502.1611901422903</v>
      </c>
      <c r="D246">
        <v>107.48090399993499</v>
      </c>
      <c r="E246">
        <v>-6.9142249999977397</v>
      </c>
      <c r="F246" t="s">
        <v>34</v>
      </c>
      <c r="G246">
        <v>31</v>
      </c>
      <c r="H246">
        <v>0.13739999999999999</v>
      </c>
      <c r="I246">
        <v>0.16139999999999999</v>
      </c>
      <c r="J246">
        <v>0.1951</v>
      </c>
      <c r="K246">
        <v>0.20380000000000001</v>
      </c>
      <c r="L246">
        <v>0.20610000000000001</v>
      </c>
      <c r="M246">
        <v>0.14810000000000001</v>
      </c>
      <c r="N246">
        <v>0.14630000000000001</v>
      </c>
      <c r="O246">
        <v>0.14910000000000001</v>
      </c>
      <c r="P246">
        <v>0.1449</v>
      </c>
      <c r="Q246">
        <v>0.2414</v>
      </c>
      <c r="R246">
        <v>0.14710000000000001</v>
      </c>
      <c r="S246">
        <v>0.13769999999999999</v>
      </c>
      <c r="W246">
        <v>31</v>
      </c>
      <c r="X246" s="7">
        <f t="shared" si="34"/>
        <v>2.8730158730158606E-3</v>
      </c>
      <c r="Y246" s="7">
        <f t="shared" si="35"/>
        <v>-0.15500141683196372</v>
      </c>
      <c r="Z246" s="7">
        <f t="shared" si="36"/>
        <v>0.13364323067983727</v>
      </c>
    </row>
    <row r="247" spans="1:26" x14ac:dyDescent="0.3">
      <c r="A247">
        <v>32</v>
      </c>
      <c r="B247">
        <v>7419.0986523718502</v>
      </c>
      <c r="C247">
        <v>6502.4041532834899</v>
      </c>
      <c r="D247">
        <v>107.480895999935</v>
      </c>
      <c r="E247">
        <v>-6.9142469999977303</v>
      </c>
      <c r="F247" t="s">
        <v>34</v>
      </c>
      <c r="G247">
        <v>32</v>
      </c>
      <c r="H247">
        <v>0.13739999999999999</v>
      </c>
      <c r="I247">
        <v>0.16139999999999999</v>
      </c>
      <c r="J247">
        <v>0.1951</v>
      </c>
      <c r="K247">
        <v>0.20380000000000001</v>
      </c>
      <c r="L247">
        <v>0.20610000000000001</v>
      </c>
      <c r="M247">
        <v>0.14810000000000001</v>
      </c>
      <c r="N247">
        <v>0.14630000000000001</v>
      </c>
      <c r="O247">
        <v>0.14910000000000001</v>
      </c>
      <c r="P247">
        <v>0.1449</v>
      </c>
      <c r="Q247">
        <v>0.2414</v>
      </c>
      <c r="R247">
        <v>0.14710000000000001</v>
      </c>
      <c r="S247">
        <v>0.13769999999999999</v>
      </c>
      <c r="W247">
        <v>32</v>
      </c>
      <c r="X247" s="7">
        <f t="shared" si="34"/>
        <v>2.8730158730158606E-3</v>
      </c>
      <c r="Y247" s="7">
        <f t="shared" si="35"/>
        <v>-0.15500141683196372</v>
      </c>
      <c r="Z247" s="7">
        <f t="shared" si="36"/>
        <v>0.13364323067983727</v>
      </c>
    </row>
    <row r="248" spans="1:26" x14ac:dyDescent="0.3">
      <c r="A248">
        <v>33</v>
      </c>
      <c r="B248">
        <v>7418.7547237559302</v>
      </c>
      <c r="C248">
        <v>6502.6236604347796</v>
      </c>
      <c r="D248">
        <v>107.48086499993499</v>
      </c>
      <c r="E248">
        <v>-6.9142669999977304</v>
      </c>
      <c r="F248" t="s">
        <v>34</v>
      </c>
      <c r="G248">
        <v>33</v>
      </c>
      <c r="H248">
        <v>0.13739999999999999</v>
      </c>
      <c r="I248">
        <v>0.16320000000000001</v>
      </c>
      <c r="J248">
        <v>0.19639999999999999</v>
      </c>
      <c r="K248">
        <v>0.2026</v>
      </c>
      <c r="L248">
        <v>0.20610000000000001</v>
      </c>
      <c r="M248">
        <v>0.14810000000000001</v>
      </c>
      <c r="N248">
        <v>0.14630000000000001</v>
      </c>
      <c r="O248">
        <v>0.1409</v>
      </c>
      <c r="P248">
        <v>0.1449</v>
      </c>
      <c r="Q248">
        <v>0.2414</v>
      </c>
      <c r="R248">
        <v>0.14710000000000001</v>
      </c>
      <c r="S248">
        <v>0.13769999999999999</v>
      </c>
      <c r="W248">
        <v>33</v>
      </c>
      <c r="X248" s="7">
        <f t="shared" si="34"/>
        <v>-5.3269841269841522E-3</v>
      </c>
      <c r="Y248" s="7">
        <f t="shared" si="35"/>
        <v>-0.17962154294032023</v>
      </c>
      <c r="Z248" s="7">
        <f t="shared" si="36"/>
        <v>0.16454195078565073</v>
      </c>
    </row>
    <row r="249" spans="1:26" x14ac:dyDescent="0.3">
      <c r="A249">
        <v>34</v>
      </c>
      <c r="B249">
        <v>7419.1833589142298</v>
      </c>
      <c r="C249">
        <v>6503.1238235156898</v>
      </c>
      <c r="D249">
        <v>107.48090399993499</v>
      </c>
      <c r="E249">
        <v>-6.9143119999977296</v>
      </c>
      <c r="F249" t="s">
        <v>34</v>
      </c>
      <c r="G249">
        <v>34</v>
      </c>
      <c r="H249">
        <v>0.13739999999999999</v>
      </c>
      <c r="I249">
        <v>0.15890000000000001</v>
      </c>
      <c r="J249">
        <v>0.19650000000000001</v>
      </c>
      <c r="K249">
        <v>0.2016</v>
      </c>
      <c r="L249">
        <v>0.20610000000000001</v>
      </c>
      <c r="M249">
        <v>0.14810000000000001</v>
      </c>
      <c r="N249">
        <v>0.14630000000000001</v>
      </c>
      <c r="O249">
        <v>0.13139999999999999</v>
      </c>
      <c r="P249">
        <v>0.1449</v>
      </c>
      <c r="Q249">
        <v>0.2414</v>
      </c>
      <c r="R249">
        <v>0.14710000000000001</v>
      </c>
      <c r="S249">
        <v>0.13769999999999999</v>
      </c>
      <c r="W249">
        <v>34</v>
      </c>
      <c r="X249" s="7">
        <f t="shared" si="34"/>
        <v>-1.4826984126984161E-2</v>
      </c>
      <c r="Y249" s="7">
        <f t="shared" si="35"/>
        <v>-0.21081081081081088</v>
      </c>
      <c r="Z249" s="7">
        <f t="shared" si="36"/>
        <v>0.19853613906678874</v>
      </c>
    </row>
    <row r="250" spans="1:26" x14ac:dyDescent="0.3">
      <c r="A250" t="s">
        <v>115</v>
      </c>
      <c r="B250">
        <v>7254.5</v>
      </c>
      <c r="C250">
        <v>6453.5</v>
      </c>
      <c r="D250">
        <v>107.465987341698</v>
      </c>
      <c r="E250">
        <v>-6.9099046122982601</v>
      </c>
      <c r="F250" t="s">
        <v>34</v>
      </c>
      <c r="G250" t="s">
        <v>115</v>
      </c>
      <c r="H250">
        <v>9.5500000000000002E-2</v>
      </c>
      <c r="I250">
        <v>0.1192</v>
      </c>
      <c r="J250">
        <v>0.18240000000000001</v>
      </c>
      <c r="K250">
        <v>0.36449999999999999</v>
      </c>
      <c r="L250">
        <v>0.42449999999999999</v>
      </c>
      <c r="M250">
        <v>0.44080000000000003</v>
      </c>
      <c r="N250">
        <v>0.47670000000000001</v>
      </c>
      <c r="O250">
        <v>0.45839999999999997</v>
      </c>
      <c r="P250">
        <v>0.21879999999999999</v>
      </c>
      <c r="Q250">
        <v>0.1578</v>
      </c>
      <c r="R250">
        <v>0.10440000000000001</v>
      </c>
      <c r="S250">
        <v>0.13020000000000001</v>
      </c>
      <c r="W250" t="s">
        <v>115</v>
      </c>
      <c r="X250" s="7">
        <f t="shared" si="34"/>
        <v>0.64768253968253864</v>
      </c>
      <c r="Y250" s="7">
        <f t="shared" si="35"/>
        <v>0.11410864017499087</v>
      </c>
      <c r="Z250" s="7">
        <f t="shared" si="36"/>
        <v>-0.43071161048689133</v>
      </c>
    </row>
    <row r="251" spans="1:26" x14ac:dyDescent="0.3">
      <c r="A251" t="s">
        <v>46</v>
      </c>
      <c r="B251">
        <v>7319.5</v>
      </c>
      <c r="C251">
        <v>6534.5</v>
      </c>
      <c r="D251">
        <v>107.471903749348</v>
      </c>
      <c r="E251">
        <v>-6.9171945343072903</v>
      </c>
      <c r="F251" t="s">
        <v>34</v>
      </c>
      <c r="G251" t="s">
        <v>46</v>
      </c>
      <c r="H251">
        <v>0.14149999999999999</v>
      </c>
      <c r="I251">
        <v>0.17269999999999999</v>
      </c>
      <c r="J251">
        <v>0.16719999999999999</v>
      </c>
      <c r="K251">
        <v>0.12429999999999999</v>
      </c>
      <c r="L251">
        <v>0.125</v>
      </c>
      <c r="M251">
        <v>0.1177</v>
      </c>
      <c r="N251">
        <v>0.1183</v>
      </c>
      <c r="O251">
        <v>0.1857</v>
      </c>
      <c r="P251">
        <v>0.12970000000000001</v>
      </c>
      <c r="Q251">
        <v>0.12570000000000001</v>
      </c>
      <c r="R251">
        <v>0.15409999999999999</v>
      </c>
      <c r="S251">
        <v>0.186</v>
      </c>
      <c r="W251" s="1" t="s">
        <v>46</v>
      </c>
      <c r="X251" s="9">
        <f t="shared" si="34"/>
        <v>-1.7777777777763792E-4</v>
      </c>
      <c r="Y251" s="9">
        <f t="shared" si="35"/>
        <v>0.19806451612903228</v>
      </c>
      <c r="Z251" s="9">
        <f t="shared" si="36"/>
        <v>-5.2422782657976813E-2</v>
      </c>
    </row>
    <row r="255" spans="1:26" x14ac:dyDescent="0.3">
      <c r="W255" s="2" t="s">
        <v>29</v>
      </c>
      <c r="X255" s="44" t="s">
        <v>30</v>
      </c>
      <c r="Y255" s="44" t="s">
        <v>31</v>
      </c>
      <c r="Z255" s="44" t="s">
        <v>32</v>
      </c>
    </row>
    <row r="256" spans="1:26" x14ac:dyDescent="0.3">
      <c r="W256">
        <v>1</v>
      </c>
      <c r="X256" s="7">
        <v>0.23986666666666642</v>
      </c>
      <c r="Y256" s="7">
        <v>0.40533282179167468</v>
      </c>
      <c r="Z256" s="7">
        <v>-0.39463163906339238</v>
      </c>
    </row>
    <row r="257" spans="23:26" x14ac:dyDescent="0.3">
      <c r="W257">
        <v>2</v>
      </c>
      <c r="X257" s="7">
        <v>0.22746031746031725</v>
      </c>
      <c r="Y257" s="7">
        <v>0.3852109949670926</v>
      </c>
      <c r="Z257" s="7">
        <v>-0.36983154670750384</v>
      </c>
    </row>
    <row r="258" spans="23:26" x14ac:dyDescent="0.3">
      <c r="W258">
        <v>3</v>
      </c>
      <c r="X258" s="7">
        <v>0.16549365079365069</v>
      </c>
      <c r="Y258" s="7">
        <v>0.33562822719449226</v>
      </c>
      <c r="Z258" s="7">
        <v>-0.30037704231252615</v>
      </c>
    </row>
    <row r="259" spans="23:26" x14ac:dyDescent="0.3">
      <c r="W259">
        <v>4</v>
      </c>
      <c r="X259" s="7">
        <v>0.19685873015872993</v>
      </c>
      <c r="Y259" s="7">
        <v>0.3329285569722728</v>
      </c>
      <c r="Z259" s="7">
        <v>-0.31746349269853968</v>
      </c>
    </row>
    <row r="260" spans="23:26" x14ac:dyDescent="0.3">
      <c r="W260">
        <v>5</v>
      </c>
      <c r="X260" s="7">
        <v>-2.2166666666666696E-2</v>
      </c>
      <c r="Y260" s="7">
        <v>-5.9418457648546176E-2</v>
      </c>
      <c r="Z260" s="7">
        <v>8.3743842364532028E-2</v>
      </c>
    </row>
    <row r="261" spans="23:26" x14ac:dyDescent="0.3">
      <c r="W261">
        <v>6</v>
      </c>
      <c r="X261" s="7">
        <v>0.25187460317460281</v>
      </c>
      <c r="Y261" s="7">
        <v>0.47150997150997159</v>
      </c>
      <c r="Z261" s="7">
        <v>-0.42975778546712801</v>
      </c>
    </row>
    <row r="262" spans="23:26" x14ac:dyDescent="0.3">
      <c r="W262">
        <v>7</v>
      </c>
      <c r="X262" s="7">
        <v>0.1880253968253966</v>
      </c>
      <c r="Y262" s="7">
        <v>0.37657382678367041</v>
      </c>
      <c r="Z262" s="7">
        <v>-0.35308456778548664</v>
      </c>
    </row>
    <row r="263" spans="23:26" x14ac:dyDescent="0.3">
      <c r="W263">
        <v>8</v>
      </c>
      <c r="X263" s="7">
        <v>0.24056031746031714</v>
      </c>
      <c r="Y263" s="7">
        <v>0.43223443223443225</v>
      </c>
      <c r="Z263" s="7">
        <v>-0.42078488372093026</v>
      </c>
    </row>
    <row r="264" spans="23:26" x14ac:dyDescent="0.3">
      <c r="W264">
        <v>9</v>
      </c>
      <c r="X264" s="7">
        <v>0.22544444444444414</v>
      </c>
      <c r="Y264" s="7">
        <v>0.41643166008648236</v>
      </c>
      <c r="Z264" s="7">
        <v>-0.40402534476332463</v>
      </c>
    </row>
    <row r="265" spans="23:26" x14ac:dyDescent="0.3">
      <c r="W265">
        <v>10</v>
      </c>
      <c r="X265" s="7">
        <v>0.23518888888888859</v>
      </c>
      <c r="Y265" s="7">
        <v>0.43704830734119438</v>
      </c>
      <c r="Z265" s="7">
        <v>-0.41710427606901729</v>
      </c>
    </row>
    <row r="266" spans="23:26" x14ac:dyDescent="0.3">
      <c r="W266" t="s">
        <v>116</v>
      </c>
      <c r="X266" s="7">
        <v>0.34919841269841229</v>
      </c>
      <c r="Y266" s="7">
        <v>0.57428571428571418</v>
      </c>
      <c r="Z266" s="7">
        <v>-0.54395796847635713</v>
      </c>
    </row>
    <row r="267" spans="23:26" x14ac:dyDescent="0.3">
      <c r="W267" s="1" t="s">
        <v>50</v>
      </c>
      <c r="X267" s="9">
        <v>-2.4973015873015841E-2</v>
      </c>
      <c r="Y267" s="9">
        <v>-0.15648717022045538</v>
      </c>
      <c r="Z267" s="9">
        <v>0.19766242695084221</v>
      </c>
    </row>
  </sheetData>
  <conditionalFormatting sqref="X1:Z5 X7:Z21 X23:Z37 X39:Z51 X122:Z136 X202:Z228 X53:Z70 X72:Z75 X86:Z90 X79:Z84 X113:Z120 X100:Z107 X95:Z98 X138:Z166 X230:Z1048576 X179:Z186 X188:Z200">
    <cfRule type="colorScale" priority="32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202:X220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202:Y220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202:Z220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230:X251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230:Y251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Z230:Z251">
    <cfRule type="colorScale" priority="26">
      <colorScale>
        <cfvo type="num" val="-1"/>
        <cfvo type="num" val="0"/>
        <cfvo type="num" val="1"/>
        <color rgb="FFF8696B"/>
        <color rgb="FFFCFCFF"/>
        <color rgb="FF63BE7B"/>
      </colorScale>
    </cfRule>
  </conditionalFormatting>
  <conditionalFormatting sqref="X202:Z228 X230:Z251">
    <cfRule type="colorScale" priority="25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229:Z229">
    <cfRule type="colorScale" priority="1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22:Z22">
    <cfRule type="colorScale" priority="23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22:Z22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38:Z38">
    <cfRule type="colorScale" priority="21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38:Z38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52:Z52">
    <cfRule type="colorScale" priority="19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52:Z52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71:Z71">
    <cfRule type="colorScale" priority="17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71:Z71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85:Z85">
    <cfRule type="colorScale" priority="15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85:Z85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99:Z99">
    <cfRule type="colorScale" priority="13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99:Z99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121:Z121">
    <cfRule type="colorScale" priority="11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121:Z121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137:Z137">
    <cfRule type="colorScale" priority="9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137:Z137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187:AA187">
    <cfRule type="colorScale" priority="7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187:AA18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157:Z157">
    <cfRule type="colorScale" priority="5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157:Z15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201:Z201">
    <cfRule type="colorScale" priority="3">
      <colorScale>
        <cfvo type="num" val="-1"/>
        <cfvo type="num" val="0"/>
        <cfvo type="num" val="1"/>
        <color rgb="FFF8696B"/>
        <color theme="0"/>
        <color rgb="FF63BE7B"/>
      </colorScale>
    </cfRule>
  </conditionalFormatting>
  <conditionalFormatting sqref="X201:Z20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229:Z22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7:Z21 X23:Z37 X39:Z51 X53:Z70 X79:Z84 X72:Z75 X95:Z98 X86:Z90 X113:Z120 X100:Z107 X122:Z136 X138:Z156 X158:Z166 X179:Z186 X188:Z197">
    <cfRule type="colorScale" priority="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0BB292A35AE4AA5A100914D5E78C3" ma:contentTypeVersion="14" ma:contentTypeDescription="Create a new document." ma:contentTypeScope="" ma:versionID="83fa7f943a3fc76796a0ec0cc904c78c">
  <xsd:schema xmlns:xsd="http://www.w3.org/2001/XMLSchema" xmlns:xs="http://www.w3.org/2001/XMLSchema" xmlns:p="http://schemas.microsoft.com/office/2006/metadata/properties" xmlns:ns3="80074512-dcb0-4dd5-bb9c-f587810f6510" xmlns:ns4="6c5c86aa-e886-405f-9f4b-55eebca15012" targetNamespace="http://schemas.microsoft.com/office/2006/metadata/properties" ma:root="true" ma:fieldsID="8b69c3e1ca3d569f727277cafd78c46f" ns3:_="" ns4:_="">
    <xsd:import namespace="80074512-dcb0-4dd5-bb9c-f587810f6510"/>
    <xsd:import namespace="6c5c86aa-e886-405f-9f4b-55eebca150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512-dcb0-4dd5-bb9c-f587810f6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c86aa-e886-405f-9f4b-55eebca15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45EFC-DBA0-4F4B-AA26-905C4958F3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3F4A76-46BA-4ABB-840D-75E6BB7C5C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3F346-58A5-444E-A14E-924B836E3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512-dcb0-4dd5-bb9c-f587810f6510"/>
    <ds:schemaRef ds:uri="6c5c86aa-e886-405f-9f4b-55eebca15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Marieke Eleveld</cp:lastModifiedBy>
  <cp:revision/>
  <dcterms:created xsi:type="dcterms:W3CDTF">2022-05-25T04:24:27Z</dcterms:created>
  <dcterms:modified xsi:type="dcterms:W3CDTF">2022-07-21T14:21:13Z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0x010100B790BB292A35AE4AA5A100914D5E78C3</vt:lpwstr>
  </property>
</Properties>
</file>